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8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U63" i="12"/>
  <c r="AP63" i="12"/>
  <c r="Q34" i="12"/>
  <c r="AA34" i="12"/>
  <c r="V34" i="12"/>
  <c r="AK34"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<sst xmlns="http://schemas.openxmlformats.org/spreadsheetml/2006/main" count="1179" uniqueCount="625">
  <si>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</si>
  <si>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</si>
  <si>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</si>
  <si>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</si>
  <si>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</si>
  <si>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</si>
  <si>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</si>
  <si>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</si>
  <si>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</si>
  <si>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</si>
  <si>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</si>
  <si>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</si>
  <si>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</si>
  <si>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</si>
  <si>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</si>
  <si>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</si>
  <si>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</si>
  <si>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</si>
  <si>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</si>
  <si>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</si>
  <si>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</si>
  <si>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</si>
  <si>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</si>
  <si>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</si>
  <si>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</si>
  <si>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</si>
  <si>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</si>
  <si>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</si>
  <si>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</si>
  <si>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</si>
  <si>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</si>
  <si>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</si>
  <si>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</si>
  <si>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</si>
  <si>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</si>
  <si>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</si>
  <si>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</si>
  <si>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</si>
  <si>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</si>
  <si>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</si>
  <si>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</si>
  <si>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</si>
  <si>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</si>
  <si>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</si>
  <si>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</si>
  <si>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</si>
  <si>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</si>
  <si>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</si>
  <si>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</si>
  <si>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</si>
  <si>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</si>
  <si>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</si>
  <si>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</si>
  <si>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</si>
  <si>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</si>
  <si>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</si>
  <si>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</si>
  <si>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</si>
  <si>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</si>
  <si>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</si>
  <si>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</si>
  <si>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</si>
  <si>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</si>
  <si>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</si>
  <si>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</si>
  <si>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</si>
  <si>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</si>
  <si>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</si>
  <si>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</si>
  <si>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</si>
  <si>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</si>
  <si>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</si>
  <si>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</si>
  <si>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</si>
  <si>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</si>
  <si>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</si>
  <si>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</si>
  <si>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</si>
  <si>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</si>
  <si>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</si>
  <si>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</si>
  <si>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</si>
  <si>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</si>
  <si>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</si>
  <si>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</si>
  <si>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</si>
  <si>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</si>
  <si>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</si>
  <si>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</si>
  <si>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</si>
  <si>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</si>
  <si>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</si>
  <si>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</si>
  <si>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</si>
  <si>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</si>
  <si>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</si>
  <si>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</si>
  <si>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</si>
  <si>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</si>
  <si>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</si>
  <si>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</si>
  <si>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</si>
  <si>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</si>
  <si>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</si>
  <si>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</si>
  <si>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</si>
  <si>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</si>
  <si>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</si>
  <si>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</si>
  <si>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</si>
  <si>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</si>
  <si>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</si>
  <si>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</si>
  <si>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</si>
  <si>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</si>
  <si>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</si>
  <si>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</si>
  <si>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</si>
  <si>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</si>
  <si>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</si>
  <si>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</si>
  <si>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</si>
  <si>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</si>
  <si>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</si>
  <si>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</si>
  <si>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</si>
  <si>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</si>
  <si>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</si>
  <si>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</si>
  <si>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</si>
  <si>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</si>
  <si>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</si>
  <si>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</si>
  <si>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</si>
  <si>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</si>
  <si>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</si>
  <si>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</si>
  <si>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</si>
  <si>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</si>
  <si>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</si>
  <si>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</si>
  <si>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</si>
  <si>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</si>
  <si>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</si>
  <si>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</si>
  <si>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</si>
  <si>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</si>
  <si>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</si>
  <si>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</si>
  <si>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</si>
  <si>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</si>
  <si>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</si>
  <si>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</si>
  <si>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</si>
  <si>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</si>
  <si>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</si>
  <si>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</si>
  <si>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</si>
  <si>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</si>
  <si>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</si>
  <si>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</si>
  <si>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</si>
  <si>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</si>
  <si>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</si>
  <si>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</si>
  <si>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</si>
  <si>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</si>
  <si>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</si>
  <si>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</si>
  <si>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</si>
  <si>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</si>
  <si>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</si>
  <si>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</si>
  <si>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</si>
  <si>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</si>
  <si>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</si>
  <si>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</si>
  <si>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</si>
  <si>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</si>
  <si>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</si>
  <si>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</si>
  <si>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</si>
  <si>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</si>
  <si>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</si>
  <si>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</si>
  <si>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</si>
  <si>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</si>
  <si>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</si>
  <si>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</si>
  <si>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</si>
  <si>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</si>
  <si>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</si>
  <si>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</si>
  <si>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</si>
  <si>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</si>
  <si>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</si>
  <si>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</si>
  <si>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</si>
  <si>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</si>
  <si>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</si>
  <si>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</si>
  <si>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</si>
  <si>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</si>
  <si>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</si>
  <si>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</si>
  <si>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</si>
  <si>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</si>
  <si>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</si>
  <si>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</si>
  <si>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</si>
  <si>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</si>
  <si>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</si>
  <si>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長野県長和町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</si>
  <si>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</si>
  <si>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</si>
  <si>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</si>
  <si>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</si>
  <si>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</si>
  <si>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</si>
  <si>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</si>
  <si>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</si>
  <si>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</si>
  <si>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</si>
  <si>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</si>
  <si>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</si>
  <si>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</si>
  <si>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</si>
  <si>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</si>
  <si>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</si>
  <si>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</si>
  <si>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</si>
  <si>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</si>
  <si>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</si>
  <si>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</si>
  <si>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</si>
  <si>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</si>
  <si>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</si>
  <si>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</si>
  <si>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</si>
  <si>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</si>
  <si>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</si>
  <si>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</si>
  <si>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</si>
  <si>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</si>
  <si>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</si>
  <si>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</si>
  <si>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</si>
  <si>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</si>
  <si>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</si>
  <si>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</si>
  <si>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</si>
  <si>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</si>
  <si>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</si>
  <si>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</si>
  <si>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</si>
  <si>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</si>
  <si>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</si>
  <si>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</si>
  <si>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</si>
  <si>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</si>
  <si>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</si>
  <si>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</si>
  <si>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</si>
  <si>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</si>
  <si>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</si>
  <si>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</si>
  <si>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</si>
  <si>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</si>
  <si>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</si>
  <si>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</si>
  <si>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</si>
  <si>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</si>
  <si>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</si>
  <si>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</si>
  <si>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</si>
  <si>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</si>
  <si>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</si>
  <si>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</si>
  <si>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</si>
  <si>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</si>
  <si>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</si>
  <si>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</si>
  <si>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</si>
  <si>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</si>
  <si>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</si>
  <si>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</si>
  <si>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</si>
  <si>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</si>
  <si>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</si>
  <si>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</si>
  <si>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</si>
  <si>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</si>
  <si>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</si>
  <si>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</si>
  <si>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</si>
  <si>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</si>
  <si>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</si>
  <si>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</si>
  <si>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</si>
  <si>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</si>
  <si>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</si>
  <si>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</si>
  <si>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</si>
  <si>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</si>
  <si>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</si>
  <si>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</si>
  <si>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</si>
  <si>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</si>
  <si>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</si>
  <si>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</si>
  <si>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</si>
  <si>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</si>
  <si>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</si>
  <si>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</si>
  <si>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</si>
  <si>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</si>
  <si>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</si>
  <si>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</si>
  <si>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</si>
  <si>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</si>
  <si>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</si>
  <si>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</si>
  <si>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</si>
  <si>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</si>
  <si>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</si>
  <si>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</si>
  <si>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</si>
  <si>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</si>
  <si>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</si>
  <si>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</si>
  <si>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</si>
  <si>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</si>
  <si>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</si>
  <si>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</si>
  <si>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</si>
  <si>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</si>
  <si>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</si>
  <si>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</si>
  <si>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</si>
  <si>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</si>
  <si>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</si>
  <si>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</si>
  <si>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</si>
  <si>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</si>
  <si>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</si>
  <si>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</si>
  <si>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</si>
  <si>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</si>
  <si>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</si>
  <si>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</si>
  <si>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</si>
  <si>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</si>
  <si>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</si>
  <si>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</si>
  <si>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</si>
  <si>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</si>
  <si>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</si>
  <si>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</si>
  <si>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</si>
  <si>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</si>
  <si>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</si>
  <si>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</si>
  <si>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</si>
  <si>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</si>
  <si>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</si>
  <si>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</si>
  <si>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長野県長和町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</si>
  <si>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</si>
  <si>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</si>
  <si>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</si>
  <si>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</si>
  <si>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</si>
  <si>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</si>
  <si>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</si>
  <si>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</si>
  <si>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</si>
  <si>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</si>
  <si>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</si>
  <si>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</si>
  <si>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</si>
  <si>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</si>
  <si>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</si>
  <si>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</si>
  <si>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</si>
  <si>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</si>
  <si>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</si>
  <si>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</si>
  <si>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長和町同和地区住宅新築資金等貸付特別会計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</si>
  <si>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</si>
  <si>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</si>
  <si>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</si>
  <si>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</si>
  <si>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</si>
  <si>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</si>
  <si>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</si>
  <si>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</si>
  <si>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</si>
  <si>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</si>
  <si>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</si>
  <si>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</si>
  <si>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</si>
  <si>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</si>
  <si>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長和町国民健康保険特別会計</t>
    <phoneticPr fontId="5"/>
  </si>
  <si>
    <t>長和町国民健康保険歯科診療所特別会計</t>
    <phoneticPr fontId="5"/>
  </si>
  <si>
    <t>長和町介護保険特別会計</t>
    <phoneticPr fontId="5"/>
  </si>
  <si>
    <t>長和町後期高齢者医療特別会計</t>
    <phoneticPr fontId="5"/>
  </si>
  <si>
    <t>長和町上水道事業会計</t>
    <phoneticPr fontId="5"/>
  </si>
  <si>
    <t>法適用企業</t>
    <phoneticPr fontId="5"/>
  </si>
  <si>
    <t>長和町特定環境保全公共下水道事業特別会計</t>
    <phoneticPr fontId="5"/>
  </si>
  <si>
    <t>長和町簡易排水施設特別会計</t>
    <phoneticPr fontId="5"/>
  </si>
  <si>
    <t>長和町観光施設事業特別会計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</si>
  <si>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</si>
  <si>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</si>
  <si>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</si>
  <si>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</si>
  <si>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</si>
  <si>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</si>
  <si>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</si>
  <si>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</si>
  <si>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</si>
  <si>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</si>
  <si>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</si>
  <si>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</si>
  <si>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</si>
  <si>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</si>
  <si>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</si>
  <si>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</si>
  <si>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</si>
  <si>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</si>
  <si>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</si>
  <si>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</si>
  <si>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</si>
  <si>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</si>
  <si>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</si>
  <si>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</si>
  <si>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</si>
  <si>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</si>
  <si>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</si>
  <si>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</si>
  <si>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</si>
  <si>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</si>
  <si>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</si>
  <si>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</si>
  <si>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</si>
  <si>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</si>
  <si>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</si>
  <si>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</si>
  <si>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</si>
  <si>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</si>
  <si>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</si>
  <si>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</si>
  <si>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</si>
  <si>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</si>
  <si>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</si>
  <si>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</si>
  <si>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</si>
  <si>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</si>
  <si>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</si>
  <si>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</si>
  <si>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</si>
  <si>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</si>
  <si>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</si>
  <si>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</si>
  <si>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</si>
  <si>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</si>
  <si>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</si>
  <si>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</si>
  <si>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</si>
  <si>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</si>
  <si>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</si>
  <si>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</si>
  <si>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</si>
  <si>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</si>
  <si>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</si>
  <si>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</si>
  <si>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長和町特定環境保全公共下水道事業特別会計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</si>
  <si>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</si>
  <si>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</si>
  <si>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長和町上水道事業会計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</si>
  <si>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</si>
  <si>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長和町簡易排水施設特別会計</t>
    <phoneticPr fontId="5"/>
  </si>
  <si>
    <t>(Ｆ)</t>
    <phoneticPr fontId="5"/>
  </si>
  <si>
    <t>長和町介護保険特別会計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</si>
  <si>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</si>
  <si>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</si>
  <si>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</si>
  <si>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</si>
  <si>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</si>
  <si>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</si>
  <si>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</si>
  <si>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</si>
  <si>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</si>
  <si>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</si>
  <si>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</si>
  <si>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</si>
  <si>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</si>
  <si>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</si>
  <si>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</si>
  <si>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</si>
  <si>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</si>
  <si>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</si>
  <si>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</si>
  <si>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</si>
  <si>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</si>
  <si>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</si>
  <si>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</si>
  <si>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</si>
  <si>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</si>
  <si>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</si>
  <si>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</si>
  <si>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</si>
  <si>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</si>
  <si>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</si>
  <si>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</si>
  <si>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</si>
  <si>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</si>
  <si>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</si>
  <si>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</si>
  <si>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</si>
  <si>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</si>
  <si>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</si>
  <si>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</si>
  <si>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</si>
  <si>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</si>
  <si>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</si>
  <si>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</si>
  <si>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</si>
  <si>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</si>
  <si>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</si>
  <si>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</si>
  <si>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</si>
  <si>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</si>
  <si>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</si>
  <si>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</si>
  <si>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</si>
  <si>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</si>
  <si>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</si>
  <si>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</si>
  <si>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</si>
  <si>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</si>
  <si>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</si>
  <si>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</si>
  <si>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</si>
  <si>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</si>
  <si>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</si>
  <si>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</si>
  <si>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</si>
  <si>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</si>
  <si>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</si>
  <si>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</si>
  <si>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</si>
  <si>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</si>
  <si>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</si>
  <si>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</si>
  <si>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</si>
  <si>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</si>
  <si>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</si>
  <si>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</si>
  <si>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</si>
  <si>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</si>
  <si>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</si>
  <si>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</si>
  <si>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</si>
  <si>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</si>
  <si>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</si>
  <si>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</si>
  <si>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</si>
  <si>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7.48</t>
  </si>
  <si>
    <t>▲ 12.16</t>
  </si>
  <si>
    <t>▲ 6.72</t>
  </si>
  <si>
    <t>▲ 10.42</t>
  </si>
  <si>
    <t>一般会計</t>
  </si>
  <si>
    <t>長和町上水道事業会計</t>
  </si>
  <si>
    <t>長和町特定環境保全公共下水道事業特別会計</t>
  </si>
  <si>
    <t>長和町国民健康保険特別会計</t>
  </si>
  <si>
    <t>長和町観光施設事業特別会計</t>
  </si>
  <si>
    <t>長和町簡易排水施設特別会計</t>
  </si>
  <si>
    <t>長和町後期高齢者医療特別会計</t>
  </si>
  <si>
    <t>長和町同和地区住宅新築資金等貸付特別会計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</si>
  <si>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</si>
  <si>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</si>
  <si>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</si>
  <si>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</si>
  <si>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</si>
  <si>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</si>
  <si>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</si>
  <si>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</si>
  <si>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長和町振興公社</t>
  </si>
  <si>
    <t>長和町土地開発公社</t>
  </si>
  <si>
    <t>長門牧場</t>
  </si>
  <si>
    <t>上田地域広域連合一般会計</t>
  </si>
  <si>
    <t>依田窪医療福祉事務組合依田窪病院病院訪問看護ステーション特別会計</t>
  </si>
  <si>
    <t>上田市長和町中学校組合一般会計</t>
  </si>
  <si>
    <t>長野県市町村自治振興組合一般会計</t>
  </si>
  <si>
    <t>長野県後期高齢者医療広域連合一般会計</t>
  </si>
  <si>
    <t>長野県市町村総合事務組合一般会計</t>
  </si>
  <si>
    <t>長野県地方税滞納整理機構一般会計</t>
  </si>
  <si>
    <t>-</t>
    <phoneticPr fontId="2"/>
  </si>
  <si>
    <t>-</t>
    <phoneticPr fontId="2"/>
  </si>
  <si>
    <t>新町一体感醸成基金</t>
    <rPh sb="0" eb="2">
      <t>シンマチ</t>
    </rPh>
    <rPh sb="2" eb="5">
      <t>イッタイカン</t>
    </rPh>
    <rPh sb="5" eb="7">
      <t>ジョウセイ</t>
    </rPh>
    <rPh sb="7" eb="9">
      <t>キキン</t>
    </rPh>
    <phoneticPr fontId="2"/>
  </si>
  <si>
    <t>公共施設整備基金</t>
    <rPh sb="0" eb="2">
      <t>コウキョウ</t>
    </rPh>
    <rPh sb="2" eb="4">
      <t>シセツ</t>
    </rPh>
    <rPh sb="4" eb="6">
      <t>セイビ</t>
    </rPh>
    <rPh sb="6" eb="8">
      <t>キキン</t>
    </rPh>
    <phoneticPr fontId="2"/>
  </si>
  <si>
    <t>下排水整備基金</t>
  </si>
  <si>
    <t>有線放送施設改善基金</t>
  </si>
  <si>
    <t>健康診断機器購入基金</t>
    <rPh sb="0" eb="2">
      <t>ケンコウ</t>
    </rPh>
    <rPh sb="2" eb="4">
      <t>シンダン</t>
    </rPh>
    <rPh sb="4" eb="6">
      <t>キキ</t>
    </rPh>
    <rPh sb="6" eb="8">
      <t>コウニュウ</t>
    </rPh>
    <rPh sb="8" eb="10">
      <t>キキン</t>
    </rPh>
    <phoneticPr fontId="2"/>
  </si>
  <si>
    <t>上田地域広域連合(ふるさと基金特別会計)</t>
    <phoneticPr fontId="2"/>
  </si>
  <si>
    <t>上田地域広域連合(介護保険特別会計)</t>
    <phoneticPr fontId="2"/>
  </si>
  <si>
    <t>上田地域広域連合(消防特別会計)</t>
    <phoneticPr fontId="2"/>
  </si>
  <si>
    <t>依田窪医療福祉事務組合(依田窪病院事業特別会計)</t>
    <phoneticPr fontId="2"/>
  </si>
  <si>
    <t>依田窪医療福祉事務組合(依田窪老人保健施設特別会計)</t>
    <phoneticPr fontId="2"/>
  </si>
  <si>
    <t>依田窪医療福祉事務組合(居宅介護支援事業所特別会計)</t>
    <phoneticPr fontId="2"/>
  </si>
  <si>
    <t>長野県後期高齢者医療広域連合(後期高齢者医療特別会計)</t>
    <phoneticPr fontId="2"/>
  </si>
  <si>
    <t>長野県市町村総合事務組合(非常勤職員公務災害補償特別会計)</t>
    <phoneticPr fontId="2"/>
  </si>
  <si>
    <t>東北信地区交通災害共済組合普通会計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</si>
  <si>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</si>
  <si>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</si>
  <si>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</si>
  <si>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</si>
  <si>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</si>
  <si>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</si>
  <si>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</si>
  <si>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</si>
  <si>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</si>
  <si>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</si>
  <si>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実質公債費率及び将来負担比率は類似団体よりも高い値である。
今後も財政調整基金等の取り崩し等により充当可能財源が減少することが見込まれることから、大型事業は事業内容を精査し、地方債の新規借入を抑制し、実質公債比率の低減に努める。</t>
    <phoneticPr fontId="5"/>
  </si>
  <si>
    <t>将来負担額は充当可能基金の取り崩しや基準財政需要額算入見込額の減少による充当可能財源の減少、債務負担行為による支出予定額の増加によるものである。
有形固定資産減価償却率も同様に増加傾向にあり、将来的に公共施設等総合管理計画や施設毎の個別施設計画等に基づいて老朽化対策に取り組む必要があるが、町の長期計画に加え、財源確保や負債の償還がピークとなる時期と重複しないよう検討を図り、計画的に整備を進める必要がある。</t>
    <rPh sb="112" eb="114">
      <t>シセツ</t>
    </rPh>
    <rPh sb="114" eb="115">
      <t>ゴト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</si>
</sst>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603-4D63-A783-C4E9FDB105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269633</c:v>
                </c:pt>
                <c:pt idx="1">
                  <c:v>88621</c:v>
                </c:pt>
                <c:pt idx="2">
                  <c:v>180556</c:v>
                </c:pt>
                <c:pt idx="3">
                  <c:v>95953</c:v>
                </c:pt>
                <c:pt idx="4">
                  <c:v>177184</c:v>
                </c:pt>
              </c:numCache>
            </c:numRef>
          </c:val>
          <c:smooth val="0"/>
          <c:extLst>
            <c:ext xmlns:c16="http://schemas.microsoft.com/office/drawing/2014/chart" uri="{C3380CC4-5D6E-409C-BE32-E72D297353CC}">
              <c16:uniqueId val="{00000001-5603-4D63-A783-C4E9FDB105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6.98</c:v>
                </c:pt>
                <c:pt idx="1">
                  <c:v>5.63</c:v>
                </c:pt>
                <c:pt idx="2">
                  <c:v>2.12</c:v>
                </c:pt>
                <c:pt idx="3">
                  <c:v>2.86</c:v>
                </c:pt>
                <c:pt idx="4">
                  <c:v>4.4400000000000004</c:v>
                </c:pt>
              </c:numCache>
            </c:numRef>
          </c:val>
          <c:extLst>
            <c:ext xmlns:c16="http://schemas.microsoft.com/office/drawing/2014/chart" uri="{C3380CC4-5D6E-409C-BE32-E72D297353CC}">
              <c16:uniqueId val="{00000000-3737-4EAD-B7B2-85D5F0F2DC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74.66</c:v>
                </c:pt>
                <c:pt idx="1">
                  <c:v>74.03</c:v>
                </c:pt>
                <c:pt idx="2">
                  <c:v>70.959999999999994</c:v>
                </c:pt>
                <c:pt idx="3">
                  <c:v>65.19</c:v>
                </c:pt>
                <c:pt idx="4">
                  <c:v>54.5</c:v>
                </c:pt>
              </c:numCache>
            </c:numRef>
          </c:val>
          <c:extLst>
            <c:ext xmlns:c16="http://schemas.microsoft.com/office/drawing/2014/chart" uri="{C3380CC4-5D6E-409C-BE32-E72D297353CC}">
              <c16:uniqueId val="{00000001-3737-4EAD-B7B2-85D5F0F2DC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5.67</c:v>
                </c:pt>
                <c:pt idx="1">
                  <c:v>-7.48</c:v>
                </c:pt>
                <c:pt idx="2">
                  <c:v>-12.16</c:v>
                </c:pt>
                <c:pt idx="3">
                  <c:v>-6.72</c:v>
                </c:pt>
                <c:pt idx="4">
                  <c:v>-10.42</c:v>
                </c:pt>
              </c:numCache>
            </c:numRef>
          </c:val>
          <c:smooth val="0"/>
          <c:extLst>
            <c:ext xmlns:c16="http://schemas.microsoft.com/office/drawing/2014/chart" uri="{C3380CC4-5D6E-409C-BE32-E72D297353CC}">
              <c16:uniqueId val="{00000002-3737-4EAD-B7B2-85D5F0F2DC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0.28000000000000003</c:v>
                </c:pt>
                <c:pt idx="2">
                  <c:v>#N/A</c:v>
                </c:pt>
                <c:pt idx="3">
                  <c:v>0.16</c:v>
                </c:pt>
                <c:pt idx="4">
                  <c:v>#N/A</c:v>
                </c:pt>
                <c:pt idx="5">
                  <c:v>0.01</c:v>
                </c:pt>
                <c:pt idx="6">
                  <c:v>#N/A</c:v>
                </c:pt>
                <c:pt idx="7">
                  <c:v>0.22</c:v>
                </c:pt>
                <c:pt idx="8">
                  <c:v>#N/A</c:v>
                </c:pt>
                <c:pt idx="9">
                  <c:v>0</c:v>
                </c:pt>
              </c:numCache>
            </c:numRef>
          </c:val>
          <c:extLst>
            <c:ext xmlns:c16="http://schemas.microsoft.com/office/drawing/2014/chart" uri="{C3380CC4-5D6E-409C-BE32-E72D297353CC}">
              <c16:uniqueId val="{00000000-3ECB-45F7-A127-8A5E19202A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CB-45F7-A127-8A5E19202ACF}"/>
            </c:ext>
          </c:extLst>
        </c:ser>
        <c:ser>
          <c:idx val="2"/>
          <c:order val="2"/>
          <c:tx>
            <c:strRef>
              <c:f>データシート!$A$29</c:f>
              <c:strCache>
                <c:ptCount val="1"/>
                <c:pt idx="0">
                  <c:v>長和町同和地区住宅新築資金等貸付特別会計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0.13</c:v>
                </c:pt>
                <c:pt idx="4">
                  <c:v>#N/A</c:v>
                </c:pt>
                <c:pt idx="5">
                  <c:v>0.14000000000000001</c:v>
                </c:pt>
                <c:pt idx="6">
                  <c:v>#N/A</c:v>
                </c:pt>
                <c:pt idx="7">
                  <c:v>0.14000000000000001</c:v>
                </c:pt>
                <c:pt idx="8">
                  <c:v>#N/A</c:v>
                </c:pt>
                <c:pt idx="9">
                  <c:v>0.15</c:v>
                </c:pt>
              </c:numCache>
            </c:numRef>
          </c:val>
          <c:extLst>
            <c:ext xmlns:c16="http://schemas.microsoft.com/office/drawing/2014/chart" uri="{C3380CC4-5D6E-409C-BE32-E72D297353CC}">
              <c16:uniqueId val="{00000002-3ECB-45F7-A127-8A5E19202ACF}"/>
            </c:ext>
          </c:extLst>
        </c:ser>
        <c:ser>
          <c:idx val="3"/>
          <c:order val="3"/>
          <c:tx>
            <c:strRef>
              <c:f>データシート!$A$30</c:f>
              <c:strCache>
                <c:ptCount val="1"/>
                <c:pt idx="0">
                  <c:v>長和町後期高齢者医療特別会計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0.25</c:v>
                </c:pt>
              </c:numCache>
            </c:numRef>
          </c:val>
          <c:extLst>
            <c:ext xmlns:c16="http://schemas.microsoft.com/office/drawing/2014/chart" uri="{C3380CC4-5D6E-409C-BE32-E72D297353CC}">
              <c16:uniqueId val="{00000003-3ECB-45F7-A127-8A5E19202ACF}"/>
            </c:ext>
          </c:extLst>
        </c:ser>
        <c:ser>
          <c:idx val="4"/>
          <c:order val="4"/>
          <c:tx>
            <c:strRef>
              <c:f>データシート!$A$31</c:f>
              <c:strCache>
                <c:ptCount val="1"/>
                <c:pt idx="0">
                  <c:v>長和町簡易排水施設特別会計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0.14000000000000001</c:v>
                </c:pt>
                <c:pt idx="4">
                  <c:v>#N/A</c:v>
                </c:pt>
                <c:pt idx="5">
                  <c:v>0.19</c:v>
                </c:pt>
                <c:pt idx="6">
                  <c:v>#N/A</c:v>
                </c:pt>
                <c:pt idx="7">
                  <c:v>0.21</c:v>
                </c:pt>
                <c:pt idx="8">
                  <c:v>#N/A</c:v>
                </c:pt>
                <c:pt idx="9">
                  <c:v>0.33</c:v>
                </c:pt>
              </c:numCache>
            </c:numRef>
          </c:val>
          <c:extLst>
            <c:ext xmlns:c16="http://schemas.microsoft.com/office/drawing/2014/chart" uri="{C3380CC4-5D6E-409C-BE32-E72D297353CC}">
              <c16:uniqueId val="{00000004-3ECB-45F7-A127-8A5E19202ACF}"/>
            </c:ext>
          </c:extLst>
        </c:ser>
        <c:ser>
          <c:idx val="5"/>
          <c:order val="5"/>
          <c:tx>
            <c:strRef>
              <c:f>データシート!$A$32</c:f>
              <c:strCache>
                <c:ptCount val="1"/>
                <c:pt idx="0">
                  <c:v>長和町観光施設事業特別会計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0.02</c:v>
                </c:pt>
                <c:pt idx="4">
                  <c:v>#N/A</c:v>
                </c:pt>
                <c:pt idx="5">
                  <c:v>0.44</c:v>
                </c:pt>
                <c:pt idx="6">
                  <c:v>#N/A</c:v>
                </c:pt>
                <c:pt idx="7">
                  <c:v>0.39</c:v>
                </c:pt>
                <c:pt idx="8">
                  <c:v>#N/A</c:v>
                </c:pt>
                <c:pt idx="9">
                  <c:v>0.44</c:v>
                </c:pt>
              </c:numCache>
            </c:numRef>
          </c:val>
          <c:extLst>
            <c:ext xmlns:c16="http://schemas.microsoft.com/office/drawing/2014/chart" uri="{C3380CC4-5D6E-409C-BE32-E72D297353CC}">
              <c16:uniqueId val="{00000005-3ECB-45F7-A127-8A5E19202ACF}"/>
            </c:ext>
          </c:extLst>
        </c:ser>
        <c:ser>
          <c:idx val="6"/>
          <c:order val="6"/>
          <c:tx>
            <c:strRef>
              <c:f>データシート!$A$33</c:f>
              <c:strCache>
                <c:ptCount val="1"/>
                <c:pt idx="0">
                  <c:v>長和町国民健康保険特別会計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1.77</c:v>
                </c:pt>
                <c:pt idx="4">
                  <c:v>#N/A</c:v>
                </c:pt>
                <c:pt idx="5">
                  <c:v>1.56</c:v>
                </c:pt>
                <c:pt idx="6">
                  <c:v>#N/A</c:v>
                </c:pt>
                <c:pt idx="7">
                  <c:v>1.47</c:v>
                </c:pt>
                <c:pt idx="8">
                  <c:v>#N/A</c:v>
                </c:pt>
                <c:pt idx="9">
                  <c:v>0.75</c:v>
                </c:pt>
              </c:numCache>
            </c:numRef>
          </c:val>
          <c:extLst>
            <c:ext xmlns:c16="http://schemas.microsoft.com/office/drawing/2014/chart" uri="{C3380CC4-5D6E-409C-BE32-E72D297353CC}">
              <c16:uniqueId val="{00000006-3ECB-45F7-A127-8A5E19202ACF}"/>
            </c:ext>
          </c:extLst>
        </c:ser>
        <c:ser>
          <c:idx val="7"/>
          <c:order val="7"/>
          <c:tx>
            <c:strRef>
              <c:f>データシート!$A$34</c:f>
              <c:strCache>
                <c:ptCount val="1"/>
                <c:pt idx="0">
                  <c:v>長和町特定環境保全公共下水道事業特別会計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0.25</c:v>
                </c:pt>
                <c:pt idx="2">
                  <c:v>#N/A</c:v>
                </c:pt>
                <c:pt idx="3">
                  <c:v>0.62</c:v>
                </c:pt>
                <c:pt idx="4">
                  <c:v>#N/A</c:v>
                </c:pt>
                <c:pt idx="5">
                  <c:v>0.75</c:v>
                </c:pt>
                <c:pt idx="6">
                  <c:v>#N/A</c:v>
                </c:pt>
                <c:pt idx="7">
                  <c:v>0.57999999999999996</c:v>
                </c:pt>
                <c:pt idx="8">
                  <c:v>#N/A</c:v>
                </c:pt>
                <c:pt idx="9">
                  <c:v>1.98</c:v>
                </c:pt>
              </c:numCache>
            </c:numRef>
          </c:val>
          <c:extLst>
            <c:ext xmlns:c16="http://schemas.microsoft.com/office/drawing/2014/chart" uri="{C3380CC4-5D6E-409C-BE32-E72D297353CC}">
              <c16:uniqueId val="{00000007-3ECB-45F7-A127-8A5E19202ACF}"/>
            </c:ext>
          </c:extLst>
        </c:ser>
        <c:ser>
          <c:idx val="8"/>
          <c:order val="8"/>
          <c:tx>
            <c:strRef>
              <c:f>データシート!$A$35</c:f>
              <c:strCache>
                <c:ptCount val="1"/>
                <c:pt idx="0">
                  <c:v>長和町上水道事業会計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2.13</c:v>
                </c:pt>
                <c:pt idx="6">
                  <c:v>#N/A</c:v>
                </c:pt>
                <c:pt idx="7">
                  <c:v>3.6</c:v>
                </c:pt>
                <c:pt idx="8">
                  <c:v>#N/A</c:v>
                </c:pt>
                <c:pt idx="9">
                  <c:v>4.08</c:v>
                </c:pt>
              </c:numCache>
            </c:numRef>
          </c:val>
          <c:extLst>
            <c:ext xmlns:c16="http://schemas.microsoft.com/office/drawing/2014/chart" uri="{C3380CC4-5D6E-409C-BE32-E72D297353CC}">
              <c16:uniqueId val="{00000008-3ECB-45F7-A127-8A5E19202A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6.86</c:v>
                </c:pt>
                <c:pt idx="2">
                  <c:v>#N/A</c:v>
                </c:pt>
                <c:pt idx="3">
                  <c:v>5.5</c:v>
                </c:pt>
                <c:pt idx="4">
                  <c:v>#N/A</c:v>
                </c:pt>
                <c:pt idx="5">
                  <c:v>1.98</c:v>
                </c:pt>
                <c:pt idx="6">
                  <c:v>#N/A</c:v>
                </c:pt>
                <c:pt idx="7">
                  <c:v>2.7</c:v>
                </c:pt>
                <c:pt idx="8">
                  <c:v>#N/A</c:v>
                </c:pt>
                <c:pt idx="9">
                  <c:v>4.29</c:v>
                </c:pt>
              </c:numCache>
            </c:numRef>
          </c:val>
          <c:extLst>
            <c:ext xmlns:c16="http://schemas.microsoft.com/office/drawing/2014/chart" uri="{C3380CC4-5D6E-409C-BE32-E72D297353CC}">
              <c16:uniqueId val="{00000009-3ECB-45F7-A127-8A5E19202A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835</c:v>
                </c:pt>
                <c:pt idx="5">
                  <c:v>843</c:v>
                </c:pt>
                <c:pt idx="8">
                  <c:v>859</c:v>
                </c:pt>
                <c:pt idx="11">
                  <c:v>862</c:v>
                </c:pt>
                <c:pt idx="14">
                  <c:v>842</c:v>
                </c:pt>
              </c:numCache>
            </c:numRef>
          </c:val>
          <c:extLst>
            <c:ext xmlns:c16="http://schemas.microsoft.com/office/drawing/2014/chart" uri="{C3380CC4-5D6E-409C-BE32-E72D297353CC}">
              <c16:uniqueId val="{00000000-3534-4D9D-AC88-A042413FC3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34-4D9D-AC88-A042413FC3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34-4D9D-AC88-A042413FC3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159</c:v>
                </c:pt>
                <c:pt idx="3">
                  <c:v>164</c:v>
                </c:pt>
                <c:pt idx="6">
                  <c:v>154</c:v>
                </c:pt>
                <c:pt idx="9">
                  <c:v>133</c:v>
                </c:pt>
                <c:pt idx="12">
                  <c:v>132</c:v>
                </c:pt>
              </c:numCache>
            </c:numRef>
          </c:val>
          <c:extLst>
            <c:ext xmlns:c16="http://schemas.microsoft.com/office/drawing/2014/chart" uri="{C3380CC4-5D6E-409C-BE32-E72D297353CC}">
              <c16:uniqueId val="{00000003-3534-4D9D-AC88-A042413FC3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243</c:v>
                </c:pt>
                <c:pt idx="3">
                  <c:v>260</c:v>
                </c:pt>
                <c:pt idx="6">
                  <c:v>228</c:v>
                </c:pt>
                <c:pt idx="9">
                  <c:v>244</c:v>
                </c:pt>
                <c:pt idx="12">
                  <c:v>273</c:v>
                </c:pt>
              </c:numCache>
            </c:numRef>
          </c:val>
          <c:extLst>
            <c:ext xmlns:c16="http://schemas.microsoft.com/office/drawing/2014/chart" uri="{C3380CC4-5D6E-409C-BE32-E72D297353CC}">
              <c16:uniqueId val="{00000004-3534-4D9D-AC88-A042413FC3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34-4D9D-AC88-A042413FC3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34-4D9D-AC88-A042413FC3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712</c:v>
                </c:pt>
                <c:pt idx="3">
                  <c:v>734</c:v>
                </c:pt>
                <c:pt idx="6">
                  <c:v>761</c:v>
                </c:pt>
                <c:pt idx="9">
                  <c:v>789</c:v>
                </c:pt>
                <c:pt idx="12">
                  <c:v>779</c:v>
                </c:pt>
              </c:numCache>
            </c:numRef>
          </c:val>
          <c:extLst>
            <c:ext xmlns:c16="http://schemas.microsoft.com/office/drawing/2014/chart" uri="{C3380CC4-5D6E-409C-BE32-E72D297353CC}">
              <c16:uniqueId val="{00000007-3534-4D9D-AC88-A042413FC3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279</c:v>
                </c:pt>
                <c:pt idx="2">
                  <c:v>#N/A</c:v>
                </c:pt>
                <c:pt idx="3">
                  <c:v>#N/A</c:v>
                </c:pt>
                <c:pt idx="4">
                  <c:v>315</c:v>
                </c:pt>
                <c:pt idx="5">
                  <c:v>#N/A</c:v>
                </c:pt>
                <c:pt idx="6">
                  <c:v>#N/A</c:v>
                </c:pt>
                <c:pt idx="7">
                  <c:v>284</c:v>
                </c:pt>
                <c:pt idx="8">
                  <c:v>#N/A</c:v>
                </c:pt>
                <c:pt idx="9">
                  <c:v>#N/A</c:v>
                </c:pt>
                <c:pt idx="10">
                  <c:v>304</c:v>
                </c:pt>
                <c:pt idx="11">
                  <c:v>#N/A</c:v>
                </c:pt>
                <c:pt idx="12">
                  <c:v>#N/A</c:v>
                </c:pt>
                <c:pt idx="13">
                  <c:v>342</c:v>
                </c:pt>
                <c:pt idx="14">
                  <c:v>#N/A</c:v>
                </c:pt>
              </c:numCache>
            </c:numRef>
          </c:val>
          <c:smooth val="0"/>
          <c:extLst>
            <c:ext xmlns:c16="http://schemas.microsoft.com/office/drawing/2014/chart" uri="{C3380CC4-5D6E-409C-BE32-E72D297353CC}">
              <c16:uniqueId val="{00000008-3534-4D9D-AC88-A042413FC3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8356</c:v>
                </c:pt>
                <c:pt idx="5">
                  <c:v>8210</c:v>
                </c:pt>
                <c:pt idx="8">
                  <c:v>7759</c:v>
                </c:pt>
                <c:pt idx="11">
                  <c:v>7447</c:v>
                </c:pt>
                <c:pt idx="14">
                  <c:v>7233</c:v>
                </c:pt>
              </c:numCache>
            </c:numRef>
          </c:val>
          <c:extLst>
            <c:ext xmlns:c16="http://schemas.microsoft.com/office/drawing/2014/chart" uri="{C3380CC4-5D6E-409C-BE32-E72D297353CC}">
              <c16:uniqueId val="{00000000-95D7-4889-9EEC-45740F7367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c:v>
                </c:pt>
                <c:pt idx="5">
                  <c:v>76</c:v>
                </c:pt>
                <c:pt idx="8">
                  <c:v>360</c:v>
                </c:pt>
                <c:pt idx="11">
                  <c:v>313</c:v>
                </c:pt>
                <c:pt idx="14">
                  <c:v>241</c:v>
                </c:pt>
              </c:numCache>
            </c:numRef>
          </c:val>
          <c:extLst>
            <c:ext xmlns:c16="http://schemas.microsoft.com/office/drawing/2014/chart" uri="{C3380CC4-5D6E-409C-BE32-E72D297353CC}">
              <c16:uniqueId val="{00000001-95D7-4889-9EEC-45740F7367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4131</c:v>
                </c:pt>
                <c:pt idx="5">
                  <c:v>4172</c:v>
                </c:pt>
                <c:pt idx="8">
                  <c:v>3822</c:v>
                </c:pt>
                <c:pt idx="11">
                  <c:v>3451</c:v>
                </c:pt>
                <c:pt idx="14">
                  <c:v>3065</c:v>
                </c:pt>
              </c:numCache>
            </c:numRef>
          </c:val>
          <c:extLst>
            <c:ext xmlns:c16="http://schemas.microsoft.com/office/drawing/2014/chart" uri="{C3380CC4-5D6E-409C-BE32-E72D297353CC}">
              <c16:uniqueId val="{00000002-95D7-4889-9EEC-45740F7367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D7-4889-9EEC-45740F7367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D7-4889-9EEC-45740F7367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D7-4889-9EEC-45740F7367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1420</c:v>
                </c:pt>
                <c:pt idx="3">
                  <c:v>1472</c:v>
                </c:pt>
                <c:pt idx="6">
                  <c:v>1484</c:v>
                </c:pt>
                <c:pt idx="9">
                  <c:v>1408</c:v>
                </c:pt>
                <c:pt idx="12">
                  <c:v>1320</c:v>
                </c:pt>
              </c:numCache>
            </c:numRef>
          </c:val>
          <c:extLst>
            <c:ext xmlns:c16="http://schemas.microsoft.com/office/drawing/2014/chart" uri="{C3380CC4-5D6E-409C-BE32-E72D297353CC}">
              <c16:uniqueId val="{00000006-95D7-4889-9EEC-45740F7367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1280</c:v>
                </c:pt>
                <c:pt idx="3">
                  <c:v>1191</c:v>
                </c:pt>
                <c:pt idx="6">
                  <c:v>1116</c:v>
                </c:pt>
                <c:pt idx="9">
                  <c:v>1072</c:v>
                </c:pt>
                <c:pt idx="12">
                  <c:v>1029</c:v>
                </c:pt>
              </c:numCache>
            </c:numRef>
          </c:val>
          <c:extLst>
            <c:ext xmlns:c16="http://schemas.microsoft.com/office/drawing/2014/chart" uri="{C3380CC4-5D6E-409C-BE32-E72D297353CC}">
              <c16:uniqueId val="{00000007-95D7-4889-9EEC-45740F7367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3523</c:v>
                </c:pt>
                <c:pt idx="3">
                  <c:v>3506</c:v>
                </c:pt>
                <c:pt idx="6">
                  <c:v>3149</c:v>
                </c:pt>
                <c:pt idx="9">
                  <c:v>3021</c:v>
                </c:pt>
                <c:pt idx="12">
                  <c:v>2501</c:v>
                </c:pt>
              </c:numCache>
            </c:numRef>
          </c:val>
          <c:extLst>
            <c:ext xmlns:c16="http://schemas.microsoft.com/office/drawing/2014/chart" uri="{C3380CC4-5D6E-409C-BE32-E72D297353CC}">
              <c16:uniqueId val="{00000008-95D7-4889-9EEC-45740F7367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1067</c:v>
                </c:pt>
              </c:numCache>
            </c:numRef>
          </c:val>
          <c:extLst>
            <c:ext xmlns:c16="http://schemas.microsoft.com/office/drawing/2014/chart" uri="{C3380CC4-5D6E-409C-BE32-E72D297353CC}">
              <c16:uniqueId val="{00000009-95D7-4889-9EEC-45740F7367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6990</c:v>
                </c:pt>
                <c:pt idx="3">
                  <c:v>6820</c:v>
                </c:pt>
                <c:pt idx="6">
                  <c:v>6956</c:v>
                </c:pt>
                <c:pt idx="9">
                  <c:v>6657</c:v>
                </c:pt>
                <c:pt idx="12">
                  <c:v>6648</c:v>
                </c:pt>
              </c:numCache>
            </c:numRef>
          </c:val>
          <c:extLst>
            <c:ext xmlns:c16="http://schemas.microsoft.com/office/drawing/2014/chart" uri="{C3380CC4-5D6E-409C-BE32-E72D297353CC}">
              <c16:uniqueId val="{0000000A-95D7-4889-9EEC-45740F7367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635</c:v>
                </c:pt>
                <c:pt idx="2">
                  <c:v>#N/A</c:v>
                </c:pt>
                <c:pt idx="3">
                  <c:v>#N/A</c:v>
                </c:pt>
                <c:pt idx="4">
                  <c:v>532</c:v>
                </c:pt>
                <c:pt idx="5">
                  <c:v>#N/A</c:v>
                </c:pt>
                <c:pt idx="6">
                  <c:v>#N/A</c:v>
                </c:pt>
                <c:pt idx="7">
                  <c:v>764</c:v>
                </c:pt>
                <c:pt idx="8">
                  <c:v>#N/A</c:v>
                </c:pt>
                <c:pt idx="9">
                  <c:v>#N/A</c:v>
                </c:pt>
                <c:pt idx="10">
                  <c:v>949</c:v>
                </c:pt>
                <c:pt idx="11">
                  <c:v>#N/A</c:v>
                </c:pt>
                <c:pt idx="12">
                  <c:v>#N/A</c:v>
                </c:pt>
                <c:pt idx="13">
                  <c:v>2027</c:v>
                </c:pt>
                <c:pt idx="14">
                  <c:v>#N/A</c:v>
                </c:pt>
              </c:numCache>
            </c:numRef>
          </c:val>
          <c:smooth val="0"/>
          <c:extLst>
            <c:ext xmlns:c16="http://schemas.microsoft.com/office/drawing/2014/chart" uri="{C3380CC4-5D6E-409C-BE32-E72D297353CC}">
              <c16:uniqueId val="{0000000B-95D7-4889-9EEC-45740F7367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2573</c:v>
                </c:pt>
                <c:pt idx="1">
                  <c:v>2322</c:v>
                </c:pt>
                <c:pt idx="2">
                  <c:v>1943</c:v>
                </c:pt>
              </c:numCache>
            </c:numRef>
          </c:val>
          <c:extLst>
            <c:ext xmlns:c16="http://schemas.microsoft.com/office/drawing/2014/chart" uri="{C3380CC4-5D6E-409C-BE32-E72D297353CC}">
              <c16:uniqueId val="{00000000-A0B1-40A3-9DFA-75EE049C2D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352</c:v>
                </c:pt>
                <c:pt idx="1">
                  <c:v>353</c:v>
                </c:pt>
                <c:pt idx="2">
                  <c:v>354</c:v>
                </c:pt>
              </c:numCache>
            </c:numRef>
          </c:val>
          <c:extLst>
            <c:ext xmlns:c16="http://schemas.microsoft.com/office/drawing/2014/chart" uri="{C3380CC4-5D6E-409C-BE32-E72D297353CC}">
              <c16:uniqueId val="{00000001-A0B1-40A3-9DFA-75EE049C2D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1376</c:v>
                </c:pt>
                <c:pt idx="1">
                  <c:v>1382</c:v>
                </c:pt>
                <c:pt idx="2">
                  <c:v>1255</c:v>
                </c:pt>
              </c:numCache>
            </c:numRef>
          </c:val>
          <c:extLst>
            <c:ext xmlns:c16="http://schemas.microsoft.com/office/drawing/2014/chart" uri="{C3380CC4-5D6E-409C-BE32-E72D297353CC}">
              <c16:uniqueId val="{00000002-A0B1-40A3-9DFA-75EE049C2D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{FD925779-DA71-4122-938C-F53493888214}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631-4624-916D-EB5AAB87DD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{8A0F23BD-C93B-4A09-A0E8-F511B8C855AE}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31-4624-916D-EB5AAB87DD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{A97DAF87-AD6D-474C-84B0-215B1D1DF837}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31-4624-916D-EB5AAB87DD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{840DDCC1-058A-45B9-BA75-8E10C20A4A63}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31-4624-916D-EB5AAB87DD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{40744604-CD09-4847-A151-7F355ED695E1}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31-4624-916D-EB5AAB87DDF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{2CE86F5D-B40B-49EE-B816-9F43CC6E2BF9}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631-4624-916D-EB5AAB87DDF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{6E1F78D8-3699-47E2-B21B-AB053B590615}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631-4624-916D-EB5AAB87DDF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{2DD7F5DF-D91F-4B78-BCF8-A75508F77239}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631-4624-916D-EB5AAB87DDF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{29AB4C17-DFF7-4568-BFDB-EA37E736FA65}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631-4624-916D-EB5AAB87DD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53.3</c:v>
                </c:pt>
                <c:pt idx="16">
                  <c:v>61.5</c:v>
                </c:pt>
                <c:pt idx="24">
                  <c:v>62.3</c:v>
                </c:pt>
                <c:pt idx="32">
                  <c:v>62.6</c:v>
                </c:pt>
              </c:numCache>
            </c:numRef>
          </c:xVal>
          <c:yVal>
            <c:numRef>
              <c:f>公会計指標分析・財政指標組合せ分析表!$BP$51:$DC$51</c:f>
              <c:numCache>
                <c:formatCode>#,##0.0;"▲ "#,##0.0</c:formatCode>
                <c:ptCount val="40"/>
                <c:pt idx="8">
                  <c:v>18.100000000000001</c:v>
                </c:pt>
                <c:pt idx="16">
                  <c:v>27.2</c:v>
                </c:pt>
                <c:pt idx="24">
                  <c:v>34.4</c:v>
                </c:pt>
                <c:pt idx="32">
                  <c:v>73.3</c:v>
                </c:pt>
              </c:numCache>
            </c:numRef>
          </c:yVal>
          <c:smooth val="0"/>
          <c:extLst>
            <c:ext xmlns:c16="http://schemas.microsoft.com/office/drawing/2014/chart" uri="{C3380CC4-5D6E-409C-BE32-E72D297353CC}">
              <c16:uniqueId val="{00000009-B631-4624-916D-EB5AAB87DD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{7D148718-303D-4E68-9277-03CFAE19B18D}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631-4624-916D-EB5AAB87DD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{FC60889D-2241-441B-9B4E-E39AE2A54FE4}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31-4624-916D-EB5AAB87DD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{FAB68242-AD90-4D07-A2A2-C82E39D3AB97}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31-4624-916D-EB5AAB87DD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{D39C3A4B-A246-40F8-B5D7-C48D909CE224}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31-4624-916D-EB5AAB87DD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{EAE87062-E558-4446-8AC8-FD9F51B8CC86}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31-4624-916D-EB5AAB87DDF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{86A87903-003B-4E0A-8CF5-EFDE03421ADE}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631-4624-916D-EB5AAB87DDF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{D2438920-318D-4035-8831-036B48FEC176}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631-4624-916D-EB5AAB87DDF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{10EFEC88-6D84-4E7D-AFC6-5543BAAE8074}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631-4624-916D-EB5AAB87DDF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{0EAD0228-8A53-43D3-96C6-5A5019DE7E07}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631-4624-916D-EB5AAB87DD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631-4624-916D-EB5AAB87DDF6}"/>
            </c:ext>
          </c:extLst>
        </c:ser>
        <c:dLbls>
          <c:showLegendKey val="0"/>
          <c:showVal val="1"/>
          <c:showCatName val="0"/>
          <c:showSerName val="0"/>
          <c:showPercent val="0"/>
          <c:showBubbleSize val="0"/>
        </c:dLbls>
        <c:axId val="46179840"/>
        <c:axId val="46181760"/>
      </c:scatterChart>
      <c:valAx>
        <c:axId val="46179840"/>
        <c:scaling>
          <c:orientation val="minMax"/>
          <c:max val="63.7"/>
          <c:min val="5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{0C6FEBCC-A2CC-4BC9-A119-BC5ABCFE3899}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5B0-42AE-B886-24279CDD16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{35508640-1617-4941-B051-2E60AE32F63D}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B0-42AE-B886-24279CDD16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{F7551BBF-F8B4-4994-8138-6EA8943ECB57}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B0-42AE-B886-24279CDD16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{67863D1B-F56A-4C07-A58D-4EEF972F6118}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B0-42AE-B886-24279CDD16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{D673B279-6060-4CD4-ABD6-BCEF0B12B1C0}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B0-42AE-B886-24279CDD164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{582569FB-B4C9-471B-A5E2-F9C98B3294D7}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5B0-42AE-B886-24279CDD164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{F1A70645-1C22-42C8-909C-49543157AB15}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5B0-42AE-B886-24279CDD164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{87124BE4-D66E-4495-A997-FDD9FD7003EF}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5B0-42AE-B886-24279CDD164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{E333F638-DB41-41BE-8DBD-7F17107C8B3C}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5B0-42AE-B886-24279CDD16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9.5</c:v>
                </c:pt>
                <c:pt idx="16">
                  <c:v>10</c:v>
                </c:pt>
                <c:pt idx="24">
                  <c:v>10.6</c:v>
                </c:pt>
                <c:pt idx="32">
                  <c:v>11.1</c:v>
                </c:pt>
              </c:numCache>
            </c:numRef>
          </c:xVal>
          <c:yVal>
            <c:numRef>
              <c:f>公会計指標分析・財政指標組合せ分析表!$BP$73:$DC$73</c:f>
              <c:numCache>
                <c:formatCode>#,##0.0;"▲ "#,##0.0</c:formatCode>
                <c:ptCount val="40"/>
                <c:pt idx="0">
                  <c:v>21.1</c:v>
                </c:pt>
                <c:pt idx="8">
                  <c:v>18.100000000000001</c:v>
                </c:pt>
                <c:pt idx="16">
                  <c:v>27.2</c:v>
                </c:pt>
                <c:pt idx="24">
                  <c:v>34.4</c:v>
                </c:pt>
                <c:pt idx="32">
                  <c:v>73.3</c:v>
                </c:pt>
              </c:numCache>
            </c:numRef>
          </c:yVal>
          <c:smooth val="0"/>
          <c:extLst>
            <c:ext xmlns:c16="http://schemas.microsoft.com/office/drawing/2014/chart" uri="{C3380CC4-5D6E-409C-BE32-E72D297353CC}">
              <c16:uniqueId val="{00000009-85B0-42AE-B886-24279CDD16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{7BF2A9B3-21E9-4559-B56C-4761642E5AC4}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5B0-42AE-B886-24279CDD16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{95B1F80A-1D7D-451B-9C77-829F878A4FF9}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B0-42AE-B886-24279CDD16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{E775D92E-74AF-40CD-9C87-56781DA37B06}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B0-42AE-B886-24279CDD16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{82525C56-5AB8-4315-83D1-9DFDDC009580}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B0-42AE-B886-24279CDD16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{34240B9D-73D5-462E-8B24-9AE4B50669E8}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B0-42AE-B886-24279CDD164E}"/>
                </c:ext>
              </c:extLst>
            </c:dLbl>
            <c:dLbl>
              <c:idx val="8"/>
              <c:layout>
                <c:manualLayout>
                  <c:x val="-2.7447958306913347E-2"/>
                  <c:y val="-9.789305072172413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{FD498B73-7836-4DDC-A06F-9D91D854C37C}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5B0-42AE-B886-24279CDD164E}"/>
                </c:ext>
              </c:extLst>
            </c:dLbl>
            <c:dLbl>
              <c:idx val="16"/>
              <c:layout>
                <c:manualLayout>
                  <c:x val="-3.5948024931307949E-2"/>
                  <c:y val="-6.359925666497934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{795E598C-F86D-44D0-8356-5299E7AF59CD}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5B0-42AE-B886-24279CDD164E}"/>
                </c:ext>
              </c:extLst>
            </c:dLbl>
            <c:dLbl>
              <c:idx val="24"/>
              <c:layout>
                <c:manualLayout>
                  <c:x val="-3.1697991619110633E-2"/>
                  <c:y val="-2.57578051204632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{E93593F3-6436-49CA-9ED1-2ABD65C1298E}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5B0-42AE-B886-24279CDD164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{4FFF4F73-EF62-46E1-BD70-D544AC7AAD2A}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5B0-42AE-B886-24279CDD16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5B0-42AE-B886-24279CDD164E}"/>
            </c:ext>
          </c:extLst>
        </c:ser>
        <c:dLbls>
          <c:showLegendKey val="0"/>
          <c:showVal val="1"/>
          <c:showCatName val="0"/>
          <c:showSerName val="0"/>
          <c:showPercent val="0"/>
          <c:showBubbleSize val="0"/>
        </c:dLbls>
        <c:axId val="84219776"/>
        <c:axId val="84234240"/>
      </c:scatterChart>
      <c:valAx>
        <c:axId val="84219776"/>
        <c:scaling>
          <c:orientation val="minMax"/>
          <c:max val="11.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庁舎建設事業等の大型事業により公債費の償還額のピークを迎えている。算入公債費等については、事業費補正により基準財政需要額に算入された公債費や災害復旧費等に係る基準財政需要額の増加に伴い増となっている。</a:t>
          </a:r>
        </a:p>
        <a:p>
          <a:r>
            <a:rPr kumimoji="1" lang="ja-JP" altLang="en-US" sz="1400">
              <a:latin typeface="ＭＳ ゴシック" pitchFamily="49" charset="-128"/>
              <a:ea typeface="ＭＳ ゴシック" pitchFamily="49" charset="-128"/>
            </a:rPr>
            <a:t>今後も、大規模事業の財源とした公債費が高い水準で推移していくと見込まれる。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公債費については償還と発行抑制により前年度と同様の状況で推移しているが、債務負担行為に基づく支出予定額の増により将来負担額が増加している。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基金等の取り崩しによる基金の減少、算入予定割合の減による基準財政需要額算入見込額の減により、充当財源の減少していることから将来負担比率は増加傾向で推移するものと見込まれる。</a:t>
          </a:r>
        </a:p>
        <a:p>
          <a:r>
            <a:rPr kumimoji="1" lang="ja-JP" altLang="en-US" sz="1400">
              <a:latin typeface="ＭＳ ゴシック" pitchFamily="49" charset="-128"/>
              <a:ea typeface="ＭＳ ゴシック" pitchFamily="49" charset="-128"/>
            </a:rPr>
            <a:t>公債費は多額の残高を有している現状と顕著な伸びの抑制を勘案し、計画的な圧縮と予定されている事業の見直しも検討する。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年の町村合併当時の財政推計での試算よりも多く交付されてきたため、平成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年度までは計画的に積立てを行うことができたが、普通交付税の合併算定替えによる特例措置の適用期限終了に伴う縮減が開始された事による歳入の減少等の影響から取り崩しを行ない基金総額で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標準財政規模に対する積立金現在高の長野県市町村平均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を下回らないように努める。また、充当可能基金の減少に伴う将来負担比率の増加や基金残高が減少し、急激な財政運営の悪化という事態に陥らないよう留意したたい。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長久保支所修繕事業、ふれいあの湯改修事業、やすらぎの湯改修事業、小学校建物修繕費、体育館施設維持修繕事業に充当。新町一体感醸成基金を依田窪医療福祉事務組合負担金、アートをテーマとした構想事業、敬老祝賀事業、防犯灯新設事業等に充当。ふるさと納税基金については、小学生のヘルメット購入、子育て施策、観光振興事業等に充当。有線放送施設改善基金はケーブルテレビ放送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各基金へ利子分積立てとして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百万増加、町内のケーブルテレビ施設改修工事の財源として、有線放送施設改善基金の取崩しで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百万円減少、公共施設整備の財源として公共施設整備基金の取崩しで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百万円減少、たかやまスキー場への指定管理料の財源としてふるさと創生基金取崩し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百万円取崩し、ふるさと納税については各事業に充当し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百万円減少、イギリスとの国際交流事業実施のための財源として国際交流事業基金の取崩い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今後も小学生のヘルメット購入、小学生のヘルメット購入、子育て施策、観光振興事業等に充当するため取崩し予定。また合併特例債を活用し積み立てた新町一体感醸成基金については、償還が終了次第、基金条例、新町建設計画に沿って財源として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終了に伴う縮減が開始された事による歳入の減少、また、高齢化率増加に伴う扶助費の増加、大型事業実施に伴う公債費の増加、また、依田窪医療福祉事務組合、一部事務組合等への負担金や補助金、特別会計への繰出金の増加による一般財源負担額の増額により歳入不足に陥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町税・地方交付税の減収、大規模事業の実施を行うようであれば、財源不足を補填するため今後も基金の取崩しが見込まれるため、極力繰入額を抑えるように努める。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今後の公債費の償還に備えて計画的に積立てをしておく予定で、将来的には減少すると見込まれる。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
5,938
183.86
6,553,587
6,242,546
158,382
3,565,257
6,648,495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有形固定資産減価償却率は類似団体よりもやや高い値であり、前年度と比較すると増加傾向にある。</a:t>
          </a:r>
        </a:p>
        <a:p>
          <a:r>
            <a:rPr kumimoji="1" lang="ja-JP" altLang="en-US" sz="1100">
              <a:latin typeface="ＭＳ Ｐゴシック" panose="020B0600070205080204" pitchFamily="50" charset="-128"/>
              <a:ea typeface="ＭＳ Ｐゴシック" panose="020B0600070205080204" pitchFamily="50" charset="-128"/>
            </a:rPr>
            <a:t>将来的に老朽化が進み改修が必要な施設が増えていくことから、令和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年度に策定の施設毎の個別施設計画・令和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年度に見直しを進めている公共施設等総合管理計画等に基づいて老朽化対策に取り組む必要がある。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1" name="楕円 80"/>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136330</xdr:rowOff>
    </xdr:from>
    <xdr:ext cx="405111" cy="259045"/>
    <xdr:sp macro="" textlink="">
      <xdr:nvSpPr>
        <xdr:cNvPr id="82" name="有形固定資産減価償却率該当値テキスト"/>
        <xdr:cNvSpPr txBox="1"/>
      </xdr:nvSpPr>
      <xdr:spPr>
        <a:xfrm>
          <a:off x="4813300" y="587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108056</xdr:rowOff>
    </xdr:from>
    <xdr:to>
      <xdr:col>19</xdr:col>
      <xdr:colOff>187325</xdr:colOff>
      <xdr:row>31</xdr:row>
      <xdr:rowOff>38206</xdr:rowOff>
    </xdr:to>
    <xdr:sp macro="" textlink="">
      <xdr:nvSpPr>
        <xdr:cNvPr id="83" name="楕円 82"/>
        <xdr:cNvSpPr/>
      </xdr:nvSpPr>
      <xdr:spPr>
        <a:xfrm>
          <a:off x="4000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30</xdr:row>
      <xdr:rowOff>164253</xdr:rowOff>
    </xdr:to>
    <xdr:cxnSp macro="">
      <xdr:nvCxnSpPr>
        <xdr:cNvPr id="84" name="直線コネクタ 83"/>
        <xdr:cNvCxnSpPr/>
      </xdr:nvCxnSpPr>
      <xdr:spPr>
        <a:xfrm>
          <a:off x="4051300" y="6073881"/>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93663</xdr:rowOff>
    </xdr:from>
    <xdr:to>
      <xdr:col>15</xdr:col>
      <xdr:colOff>187325</xdr:colOff>
      <xdr:row>31</xdr:row>
      <xdr:rowOff>23813</xdr:rowOff>
    </xdr:to>
    <xdr:sp macro="" textlink="">
      <xdr:nvSpPr>
        <xdr:cNvPr id="85" name="楕円 84"/>
        <xdr:cNvSpPr/>
      </xdr:nvSpPr>
      <xdr:spPr>
        <a:xfrm>
          <a:off x="3238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144463</xdr:rowOff>
    </xdr:from>
    <xdr:to>
      <xdr:col>19</xdr:col>
      <xdr:colOff>136525</xdr:colOff>
      <xdr:row>30</xdr:row>
      <xdr:rowOff>158856</xdr:rowOff>
    </xdr:to>
    <xdr:cxnSp macro="">
      <xdr:nvCxnSpPr>
        <xdr:cNvPr id="86" name="直線コネクタ 85"/>
        <xdr:cNvCxnSpPr/>
      </xdr:nvCxnSpPr>
      <xdr:spPr>
        <a:xfrm>
          <a:off x="3289300" y="6059488"/>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117581</xdr:rowOff>
    </xdr:from>
    <xdr:to>
      <xdr:col>11</xdr:col>
      <xdr:colOff>187325</xdr:colOff>
      <xdr:row>30</xdr:row>
      <xdr:rowOff>47731</xdr:rowOff>
    </xdr:to>
    <xdr:sp macro="" textlink="">
      <xdr:nvSpPr>
        <xdr:cNvPr id="87" name="楕円 86"/>
        <xdr:cNvSpPr/>
      </xdr:nvSpPr>
      <xdr:spPr>
        <a:xfrm>
          <a:off x="2476500" y="58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168381</xdr:rowOff>
    </xdr:from>
    <xdr:to>
      <xdr:col>15</xdr:col>
      <xdr:colOff>136525</xdr:colOff>
      <xdr:row>30</xdr:row>
      <xdr:rowOff>144463</xdr:rowOff>
    </xdr:to>
    <xdr:cxnSp macro="">
      <xdr:nvCxnSpPr>
        <xdr:cNvPr id="88" name="直線コネクタ 87"/>
        <xdr:cNvCxnSpPr/>
      </xdr:nvCxnSpPr>
      <xdr:spPr>
        <a:xfrm>
          <a:off x="2527300" y="5911956"/>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89"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0"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2"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29333</xdr:rowOff>
    </xdr:from>
    <xdr:ext cx="405111" cy="259045"/>
    <xdr:sp macro="" textlink="">
      <xdr:nvSpPr>
        <xdr:cNvPr id="93" name="n_1mainValue有形固定資産減価償却率"/>
        <xdr:cNvSpPr txBox="1"/>
      </xdr:nvSpPr>
      <xdr:spPr>
        <a:xfrm>
          <a:off x="38360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14940</xdr:rowOff>
    </xdr:from>
    <xdr:ext cx="405111" cy="259045"/>
    <xdr:sp macro="" textlink="">
      <xdr:nvSpPr>
        <xdr:cNvPr id="94" name="n_2mainValue有形固定資産減価償却率"/>
        <xdr:cNvSpPr txBox="1"/>
      </xdr:nvSpPr>
      <xdr:spPr>
        <a:xfrm>
          <a:off x="3086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64258</xdr:rowOff>
    </xdr:from>
    <xdr:ext cx="405111" cy="259045"/>
    <xdr:sp macro="" textlink="">
      <xdr:nvSpPr>
        <xdr:cNvPr id="95" name="n_3mainValue有形固定資産減価償却率"/>
        <xdr:cNvSpPr txBox="1"/>
      </xdr:nvSpPr>
      <xdr:spPr>
        <a:xfrm>
          <a:off x="2324744" y="5636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年度実施の統合保育園建設事業、町営住宅建設事業、統合簡易水道改良事業、平成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年度実施の新庁舎建設事業等により借入した起債の元金償還開始等に伴って償還のピークとなる時期にあり、高い水準で推移していることが要因であると推測される。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4" name="直線コネクタ 123"/>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5"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6" name="直線コネクタ 125"/>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9"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0" name="フローチャート: 判断 129"/>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1" name="フローチャート: 判断 130"/>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2" name="フローチャート: 判断 131"/>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3" name="フローチャート: 判断 132"/>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4" name="フローチャート: 判断 133"/>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119690</xdr:rowOff>
    </xdr:from>
    <xdr:to>
      <xdr:col>76</xdr:col>
      <xdr:colOff>73025</xdr:colOff>
      <xdr:row>31</xdr:row>
      <xdr:rowOff>49840</xdr:rowOff>
    </xdr:to>
    <xdr:sp macro="" textlink="">
      <xdr:nvSpPr>
        <xdr:cNvPr id="140" name="楕円 139"/>
        <xdr:cNvSpPr/>
      </xdr:nvSpPr>
      <xdr:spPr>
        <a:xfrm>
          <a:off x="14744700" y="60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98117</xdr:rowOff>
    </xdr:from>
    <xdr:ext cx="469744" cy="259045"/>
    <xdr:sp macro="" textlink="">
      <xdr:nvSpPr>
        <xdr:cNvPr id="141" name="債務償還比率該当値テキスト"/>
        <xdr:cNvSpPr txBox="1"/>
      </xdr:nvSpPr>
      <xdr:spPr>
        <a:xfrm>
          <a:off x="14846300" y="60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67994</xdr:rowOff>
    </xdr:from>
    <xdr:to>
      <xdr:col>72</xdr:col>
      <xdr:colOff>123825</xdr:colOff>
      <xdr:row>30</xdr:row>
      <xdr:rowOff>169594</xdr:rowOff>
    </xdr:to>
    <xdr:sp macro="" textlink="">
      <xdr:nvSpPr>
        <xdr:cNvPr id="142" name="楕円 141"/>
        <xdr:cNvSpPr/>
      </xdr:nvSpPr>
      <xdr:spPr>
        <a:xfrm>
          <a:off x="14033500" y="59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118794</xdr:rowOff>
    </xdr:from>
    <xdr:to>
      <xdr:col>76</xdr:col>
      <xdr:colOff>22225</xdr:colOff>
      <xdr:row>30</xdr:row>
      <xdr:rowOff>170490</xdr:rowOff>
    </xdr:to>
    <xdr:cxnSp macro="">
      <xdr:nvCxnSpPr>
        <xdr:cNvPr id="143" name="直線コネクタ 142"/>
        <xdr:cNvCxnSpPr/>
      </xdr:nvCxnSpPr>
      <xdr:spPr>
        <a:xfrm>
          <a:off x="14084300" y="6033819"/>
          <a:ext cx="7112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4" name="楕円 143"/>
        <xdr:cNvSpPr/>
      </xdr:nvSpPr>
      <xdr:spPr>
        <a:xfrm>
          <a:off x="13271500" y="60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118794</xdr:rowOff>
    </xdr:from>
    <xdr:to>
      <xdr:col>72</xdr:col>
      <xdr:colOff>73025</xdr:colOff>
      <xdr:row>30</xdr:row>
      <xdr:rowOff>142543</xdr:rowOff>
    </xdr:to>
    <xdr:cxnSp macro="">
      <xdr:nvCxnSpPr>
        <xdr:cNvPr id="145" name="直線コネクタ 144"/>
        <xdr:cNvCxnSpPr/>
      </xdr:nvCxnSpPr>
      <xdr:spPr>
        <a:xfrm flipV="1">
          <a:off x="13322300" y="603381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68234</xdr:rowOff>
    </xdr:from>
    <xdr:to>
      <xdr:col>64</xdr:col>
      <xdr:colOff>123825</xdr:colOff>
      <xdr:row>30</xdr:row>
      <xdr:rowOff>169834</xdr:rowOff>
    </xdr:to>
    <xdr:sp macro="" textlink="">
      <xdr:nvSpPr>
        <xdr:cNvPr id="146" name="楕円 145"/>
        <xdr:cNvSpPr/>
      </xdr:nvSpPr>
      <xdr:spPr>
        <a:xfrm>
          <a:off x="12509500" y="59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119034</xdr:rowOff>
    </xdr:from>
    <xdr:to>
      <xdr:col>68</xdr:col>
      <xdr:colOff>73025</xdr:colOff>
      <xdr:row>30</xdr:row>
      <xdr:rowOff>142543</xdr:rowOff>
    </xdr:to>
    <xdr:cxnSp macro="">
      <xdr:nvCxnSpPr>
        <xdr:cNvPr id="147" name="直線コネクタ 146"/>
        <xdr:cNvCxnSpPr/>
      </xdr:nvCxnSpPr>
      <xdr:spPr>
        <a:xfrm>
          <a:off x="12560300" y="6034059"/>
          <a:ext cx="762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97430</xdr:rowOff>
    </xdr:from>
    <xdr:to>
      <xdr:col>60</xdr:col>
      <xdr:colOff>123825</xdr:colOff>
      <xdr:row>30</xdr:row>
      <xdr:rowOff>27580</xdr:rowOff>
    </xdr:to>
    <xdr:sp macro="" textlink="">
      <xdr:nvSpPr>
        <xdr:cNvPr id="148" name="楕円 147"/>
        <xdr:cNvSpPr/>
      </xdr:nvSpPr>
      <xdr:spPr>
        <a:xfrm>
          <a:off x="11747500" y="584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148230</xdr:rowOff>
    </xdr:from>
    <xdr:to>
      <xdr:col>64</xdr:col>
      <xdr:colOff>73025</xdr:colOff>
      <xdr:row>30</xdr:row>
      <xdr:rowOff>119034</xdr:rowOff>
    </xdr:to>
    <xdr:cxnSp macro="">
      <xdr:nvCxnSpPr>
        <xdr:cNvPr id="149" name="直線コネクタ 148"/>
        <xdr:cNvCxnSpPr/>
      </xdr:nvCxnSpPr>
      <xdr:spPr>
        <a:xfrm>
          <a:off x="11798300" y="5891805"/>
          <a:ext cx="762000" cy="1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0"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1"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2"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3"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160721</xdr:rowOff>
    </xdr:from>
    <xdr:ext cx="469744" cy="259045"/>
    <xdr:sp macro="" textlink="">
      <xdr:nvSpPr>
        <xdr:cNvPr id="154" name="n_1mainValue債務償還比率"/>
        <xdr:cNvSpPr txBox="1"/>
      </xdr:nvSpPr>
      <xdr:spPr>
        <a:xfrm>
          <a:off x="13836727" y="607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5" name="n_2main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160961</xdr:rowOff>
    </xdr:from>
    <xdr:ext cx="469744" cy="259045"/>
    <xdr:sp macro="" textlink="">
      <xdr:nvSpPr>
        <xdr:cNvPr id="156" name="n_3mainValue債務償還比率"/>
        <xdr:cNvSpPr txBox="1"/>
      </xdr:nvSpPr>
      <xdr:spPr>
        <a:xfrm>
          <a:off x="12325427" y="607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18707</xdr:rowOff>
    </xdr:from>
    <xdr:ext cx="469744" cy="259045"/>
    <xdr:sp macro="" textlink="">
      <xdr:nvSpPr>
        <xdr:cNvPr id="157" name="n_4mainValue債務償還比率"/>
        <xdr:cNvSpPr txBox="1"/>
      </xdr:nvSpPr>
      <xdr:spPr>
        <a:xfrm>
          <a:off x="11563427" y="593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
5,938
183.86
6,553,587
6,242,546
158,382
3,565,257
6,648,495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125730</xdr:rowOff>
    </xdr:to>
    <xdr:cxnSp macro="">
      <xdr:nvCxnSpPr>
        <xdr:cNvPr id="76" name="直線コネクタ 75"/>
        <xdr:cNvCxnSpPr/>
      </xdr:nvCxnSpPr>
      <xdr:spPr>
        <a:xfrm>
          <a:off x="3797300" y="64427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23495</xdr:rowOff>
    </xdr:from>
    <xdr:to>
      <xdr:col>15</xdr:col>
      <xdr:colOff>101600</xdr:colOff>
      <xdr:row>37</xdr:row>
      <xdr:rowOff>125095</xdr:rowOff>
    </xdr:to>
    <xdr:sp macro="" textlink="">
      <xdr:nvSpPr>
        <xdr:cNvPr id="77" name="楕円 76"/>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99060</xdr:rowOff>
    </xdr:to>
    <xdr:cxnSp macro="">
      <xdr:nvCxnSpPr>
        <xdr:cNvPr id="78" name="直線コネクタ 77"/>
        <xdr:cNvCxnSpPr/>
      </xdr:nvCxnSpPr>
      <xdr:spPr>
        <a:xfrm>
          <a:off x="2908300" y="6417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21590</xdr:rowOff>
    </xdr:from>
    <xdr:to>
      <xdr:col>10</xdr:col>
      <xdr:colOff>165100</xdr:colOff>
      <xdr:row>37</xdr:row>
      <xdr:rowOff>123190</xdr:rowOff>
    </xdr:to>
    <xdr:sp macro="" textlink="">
      <xdr:nvSpPr>
        <xdr:cNvPr id="79" name="楕円 78"/>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72390</xdr:rowOff>
    </xdr:from>
    <xdr:to>
      <xdr:col>15</xdr:col>
      <xdr:colOff>50800</xdr:colOff>
      <xdr:row>37</xdr:row>
      <xdr:rowOff>74295</xdr:rowOff>
    </xdr:to>
    <xdr:cxnSp macro="">
      <xdr:nvCxnSpPr>
        <xdr:cNvPr id="80" name="直線コネクタ 79"/>
        <xdr:cNvCxnSpPr/>
      </xdr:nvCxnSpPr>
      <xdr:spPr>
        <a:xfrm>
          <a:off x="2019300" y="64160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1"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2"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3"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5"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86" name="n_2mainValue【道路】&#10;有形固定資産減価償却率"/>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139717</xdr:rowOff>
    </xdr:from>
    <xdr:ext cx="405111" cy="259045"/>
    <xdr:sp macro="" textlink="">
      <xdr:nvSpPr>
        <xdr:cNvPr id="87" name="n_3mainValue【道路】&#10;有形固定資産減価償却率"/>
        <xdr:cNvSpPr txBox="1"/>
      </xdr:nvSpPr>
      <xdr:spPr>
        <a:xfrm>
          <a:off x="1816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149148</xdr:rowOff>
    </xdr:from>
    <xdr:to>
      <xdr:col>55</xdr:col>
      <xdr:colOff>50800</xdr:colOff>
      <xdr:row>42</xdr:row>
      <xdr:rowOff>79298</xdr:rowOff>
    </xdr:to>
    <xdr:sp macro="" textlink="">
      <xdr:nvSpPr>
        <xdr:cNvPr id="127" name="楕円 126"/>
        <xdr:cNvSpPr/>
      </xdr:nvSpPr>
      <xdr:spPr>
        <a:xfrm>
          <a:off x="10426700" y="71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105295</xdr:rowOff>
    </xdr:from>
    <xdr:ext cx="534377" cy="259045"/>
    <xdr:sp macro="" textlink="">
      <xdr:nvSpPr>
        <xdr:cNvPr id="128" name="【道路】&#10;一人当たり延長該当値テキスト"/>
        <xdr:cNvSpPr txBox="1"/>
      </xdr:nvSpPr>
      <xdr:spPr>
        <a:xfrm>
          <a:off x="10515600" y="71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149351</xdr:rowOff>
    </xdr:from>
    <xdr:to>
      <xdr:col>50</xdr:col>
      <xdr:colOff>165100</xdr:colOff>
      <xdr:row>42</xdr:row>
      <xdr:rowOff>79501</xdr:rowOff>
    </xdr:to>
    <xdr:sp macro="" textlink="">
      <xdr:nvSpPr>
        <xdr:cNvPr id="129" name="楕円 128"/>
        <xdr:cNvSpPr/>
      </xdr:nvSpPr>
      <xdr:spPr>
        <a:xfrm>
          <a:off x="9588500" y="717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28498</xdr:rowOff>
    </xdr:from>
    <xdr:to>
      <xdr:col>55</xdr:col>
      <xdr:colOff>0</xdr:colOff>
      <xdr:row>42</xdr:row>
      <xdr:rowOff>28701</xdr:rowOff>
    </xdr:to>
    <xdr:cxnSp macro="">
      <xdr:nvCxnSpPr>
        <xdr:cNvPr id="130" name="直線コネクタ 129"/>
        <xdr:cNvCxnSpPr/>
      </xdr:nvCxnSpPr>
      <xdr:spPr>
        <a:xfrm flipV="1">
          <a:off x="9639300" y="7229398"/>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149511</xdr:rowOff>
    </xdr:from>
    <xdr:to>
      <xdr:col>46</xdr:col>
      <xdr:colOff>38100</xdr:colOff>
      <xdr:row>42</xdr:row>
      <xdr:rowOff>79661</xdr:rowOff>
    </xdr:to>
    <xdr:sp macro="" textlink="">
      <xdr:nvSpPr>
        <xdr:cNvPr id="131" name="楕円 130"/>
        <xdr:cNvSpPr/>
      </xdr:nvSpPr>
      <xdr:spPr>
        <a:xfrm>
          <a:off x="8699500" y="71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28701</xdr:rowOff>
    </xdr:from>
    <xdr:to>
      <xdr:col>50</xdr:col>
      <xdr:colOff>114300</xdr:colOff>
      <xdr:row>42</xdr:row>
      <xdr:rowOff>28861</xdr:rowOff>
    </xdr:to>
    <xdr:cxnSp macro="">
      <xdr:nvCxnSpPr>
        <xdr:cNvPr id="132" name="直線コネクタ 131"/>
        <xdr:cNvCxnSpPr/>
      </xdr:nvCxnSpPr>
      <xdr:spPr>
        <a:xfrm flipV="1">
          <a:off x="8750300" y="722960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149657</xdr:rowOff>
    </xdr:from>
    <xdr:to>
      <xdr:col>41</xdr:col>
      <xdr:colOff>101600</xdr:colOff>
      <xdr:row>42</xdr:row>
      <xdr:rowOff>79807</xdr:rowOff>
    </xdr:to>
    <xdr:sp macro="" textlink="">
      <xdr:nvSpPr>
        <xdr:cNvPr id="133" name="楕円 132"/>
        <xdr:cNvSpPr/>
      </xdr:nvSpPr>
      <xdr:spPr>
        <a:xfrm>
          <a:off x="7810500" y="7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28861</xdr:rowOff>
    </xdr:from>
    <xdr:to>
      <xdr:col>45</xdr:col>
      <xdr:colOff>177800</xdr:colOff>
      <xdr:row>42</xdr:row>
      <xdr:rowOff>29007</xdr:rowOff>
    </xdr:to>
    <xdr:cxnSp macro="">
      <xdr:nvCxnSpPr>
        <xdr:cNvPr id="134" name="直線コネクタ 133"/>
        <xdr:cNvCxnSpPr/>
      </xdr:nvCxnSpPr>
      <xdr:spPr>
        <a:xfrm flipV="1">
          <a:off x="7861300" y="722976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37"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70628</xdr:rowOff>
    </xdr:from>
    <xdr:ext cx="534377" cy="259045"/>
    <xdr:sp macro="" textlink="">
      <xdr:nvSpPr>
        <xdr:cNvPr id="139" name="n_1mainValue【道路】&#10;一人当たり延長"/>
        <xdr:cNvSpPr txBox="1"/>
      </xdr:nvSpPr>
      <xdr:spPr>
        <a:xfrm>
          <a:off x="9359411" y="72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70788</xdr:rowOff>
    </xdr:from>
    <xdr:ext cx="534377" cy="259045"/>
    <xdr:sp macro="" textlink="">
      <xdr:nvSpPr>
        <xdr:cNvPr id="140" name="n_2mainValue【道路】&#10;一人当たり延長"/>
        <xdr:cNvSpPr txBox="1"/>
      </xdr:nvSpPr>
      <xdr:spPr>
        <a:xfrm>
          <a:off x="8483111" y="727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96334</xdr:rowOff>
    </xdr:from>
    <xdr:ext cx="534377" cy="259045"/>
    <xdr:sp macro="" textlink="">
      <xdr:nvSpPr>
        <xdr:cNvPr id="141" name="n_3mainValue【道路】&#10;一人当たり延長"/>
        <xdr:cNvSpPr txBox="1"/>
      </xdr:nvSpPr>
      <xdr:spPr>
        <a:xfrm>
          <a:off x="7594111" y="69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83" name="楕円 182"/>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84" name="【橋りょう・トンネル】&#10;有形固定資産減価償却率該当値テキスト"/>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5" name="楕円 184"/>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156754</xdr:rowOff>
    </xdr:to>
    <xdr:cxnSp macro="">
      <xdr:nvCxnSpPr>
        <xdr:cNvPr id="186" name="直線コネクタ 185"/>
        <xdr:cNvCxnSpPr/>
      </xdr:nvCxnSpPr>
      <xdr:spPr>
        <a:xfrm>
          <a:off x="3797300" y="104208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61867</xdr:rowOff>
    </xdr:from>
    <xdr:to>
      <xdr:col>15</xdr:col>
      <xdr:colOff>101600</xdr:colOff>
      <xdr:row>60</xdr:row>
      <xdr:rowOff>163467</xdr:rowOff>
    </xdr:to>
    <xdr:sp macro="" textlink="">
      <xdr:nvSpPr>
        <xdr:cNvPr id="187" name="楕円 186"/>
        <xdr:cNvSpPr/>
      </xdr:nvSpPr>
      <xdr:spPr>
        <a:xfrm>
          <a:off x="2857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112667</xdr:rowOff>
    </xdr:from>
    <xdr:to>
      <xdr:col>19</xdr:col>
      <xdr:colOff>177800</xdr:colOff>
      <xdr:row>60</xdr:row>
      <xdr:rowOff>133894</xdr:rowOff>
    </xdr:to>
    <xdr:cxnSp macro="">
      <xdr:nvCxnSpPr>
        <xdr:cNvPr id="188" name="直線コネクタ 187"/>
        <xdr:cNvCxnSpPr/>
      </xdr:nvCxnSpPr>
      <xdr:spPr>
        <a:xfrm>
          <a:off x="2908300" y="103996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89" name="楕円 188"/>
        <xdr:cNvSpPr/>
      </xdr:nvSpPr>
      <xdr:spPr>
        <a:xfrm>
          <a:off x="1968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112667</xdr:rowOff>
    </xdr:to>
    <xdr:cxnSp macro="">
      <xdr:nvCxnSpPr>
        <xdr:cNvPr id="190" name="直線コネクタ 189"/>
        <xdr:cNvCxnSpPr/>
      </xdr:nvCxnSpPr>
      <xdr:spPr>
        <a:xfrm>
          <a:off x="2019300" y="103980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1"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195" name="n_1mainValue【橋りょう・トンネ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8544</xdr:rowOff>
    </xdr:from>
    <xdr:ext cx="405111" cy="259045"/>
    <xdr:sp macro="" textlink="">
      <xdr:nvSpPr>
        <xdr:cNvPr id="196" name="n_2mainValue【橋りょう・トンネル】&#10;有形固定資産減価償却率"/>
        <xdr:cNvSpPr txBox="1"/>
      </xdr:nvSpPr>
      <xdr:spPr>
        <a:xfrm>
          <a:off x="2705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6911</xdr:rowOff>
    </xdr:from>
    <xdr:ext cx="405111" cy="259045"/>
    <xdr:sp macro="" textlink="">
      <xdr:nvSpPr>
        <xdr:cNvPr id="197" name="n_3mainValue【橋りょう・トンネル】&#10;有形固定資産減価償却率"/>
        <xdr:cNvSpPr txBox="1"/>
      </xdr:nvSpPr>
      <xdr:spPr>
        <a:xfrm>
          <a:off x="1816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4"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111909</xdr:rowOff>
    </xdr:from>
    <xdr:to>
      <xdr:col>55</xdr:col>
      <xdr:colOff>50800</xdr:colOff>
      <xdr:row>64</xdr:row>
      <xdr:rowOff>42059</xdr:rowOff>
    </xdr:to>
    <xdr:sp macro="" textlink="">
      <xdr:nvSpPr>
        <xdr:cNvPr id="235" name="楕円 234"/>
        <xdr:cNvSpPr/>
      </xdr:nvSpPr>
      <xdr:spPr>
        <a:xfrm>
          <a:off x="10426700" y="109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26836</xdr:rowOff>
    </xdr:from>
    <xdr:ext cx="534377" cy="259045"/>
    <xdr:sp macro="" textlink="">
      <xdr:nvSpPr>
        <xdr:cNvPr id="236" name="【橋りょう・トンネル】&#10;一人当たり有形固定資産（償却資産）額該当値テキスト"/>
        <xdr:cNvSpPr txBox="1"/>
      </xdr:nvSpPr>
      <xdr:spPr>
        <a:xfrm>
          <a:off x="10515600" y="108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112192</xdr:rowOff>
    </xdr:from>
    <xdr:to>
      <xdr:col>50</xdr:col>
      <xdr:colOff>165100</xdr:colOff>
      <xdr:row>64</xdr:row>
      <xdr:rowOff>42342</xdr:rowOff>
    </xdr:to>
    <xdr:sp macro="" textlink="">
      <xdr:nvSpPr>
        <xdr:cNvPr id="237" name="楕円 236"/>
        <xdr:cNvSpPr/>
      </xdr:nvSpPr>
      <xdr:spPr>
        <a:xfrm>
          <a:off x="9588500" y="1091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162709</xdr:rowOff>
    </xdr:from>
    <xdr:to>
      <xdr:col>55</xdr:col>
      <xdr:colOff>0</xdr:colOff>
      <xdr:row>63</xdr:row>
      <xdr:rowOff>162992</xdr:rowOff>
    </xdr:to>
    <xdr:cxnSp macro="">
      <xdr:nvCxnSpPr>
        <xdr:cNvPr id="238" name="直線コネクタ 237"/>
        <xdr:cNvCxnSpPr/>
      </xdr:nvCxnSpPr>
      <xdr:spPr>
        <a:xfrm flipV="1">
          <a:off x="9639300" y="10964059"/>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112421</xdr:rowOff>
    </xdr:from>
    <xdr:to>
      <xdr:col>46</xdr:col>
      <xdr:colOff>38100</xdr:colOff>
      <xdr:row>64</xdr:row>
      <xdr:rowOff>42571</xdr:rowOff>
    </xdr:to>
    <xdr:sp macro="" textlink="">
      <xdr:nvSpPr>
        <xdr:cNvPr id="239" name="楕円 238"/>
        <xdr:cNvSpPr/>
      </xdr:nvSpPr>
      <xdr:spPr>
        <a:xfrm>
          <a:off x="8699500" y="109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162992</xdr:rowOff>
    </xdr:from>
    <xdr:to>
      <xdr:col>50</xdr:col>
      <xdr:colOff>114300</xdr:colOff>
      <xdr:row>63</xdr:row>
      <xdr:rowOff>163221</xdr:rowOff>
    </xdr:to>
    <xdr:cxnSp macro="">
      <xdr:nvCxnSpPr>
        <xdr:cNvPr id="240" name="直線コネクタ 239"/>
        <xdr:cNvCxnSpPr/>
      </xdr:nvCxnSpPr>
      <xdr:spPr>
        <a:xfrm flipV="1">
          <a:off x="8750300" y="109643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110426</xdr:rowOff>
    </xdr:from>
    <xdr:to>
      <xdr:col>41</xdr:col>
      <xdr:colOff>101600</xdr:colOff>
      <xdr:row>64</xdr:row>
      <xdr:rowOff>40576</xdr:rowOff>
    </xdr:to>
    <xdr:sp macro="" textlink="">
      <xdr:nvSpPr>
        <xdr:cNvPr id="241" name="楕円 240"/>
        <xdr:cNvSpPr/>
      </xdr:nvSpPr>
      <xdr:spPr>
        <a:xfrm>
          <a:off x="7810500" y="109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161226</xdr:rowOff>
    </xdr:from>
    <xdr:to>
      <xdr:col>45</xdr:col>
      <xdr:colOff>177800</xdr:colOff>
      <xdr:row>63</xdr:row>
      <xdr:rowOff>163221</xdr:rowOff>
    </xdr:to>
    <xdr:cxnSp macro="">
      <xdr:nvCxnSpPr>
        <xdr:cNvPr id="242" name="直線コネクタ 241"/>
        <xdr:cNvCxnSpPr/>
      </xdr:nvCxnSpPr>
      <xdr:spPr>
        <a:xfrm>
          <a:off x="7861300" y="10962576"/>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3"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4"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5"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33469</xdr:rowOff>
    </xdr:from>
    <xdr:ext cx="534377" cy="259045"/>
    <xdr:sp macro="" textlink="">
      <xdr:nvSpPr>
        <xdr:cNvPr id="247" name="n_1mainValue【橋りょう・トンネル】&#10;一人当たり有形固定資産（償却資産）額"/>
        <xdr:cNvSpPr txBox="1"/>
      </xdr:nvSpPr>
      <xdr:spPr>
        <a:xfrm>
          <a:off x="9359411" y="1100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33698</xdr:rowOff>
    </xdr:from>
    <xdr:ext cx="534377" cy="259045"/>
    <xdr:sp macro="" textlink="">
      <xdr:nvSpPr>
        <xdr:cNvPr id="248" name="n_2mainValue【橋りょう・トンネル】&#10;一人当たり有形固定資産（償却資産）額"/>
        <xdr:cNvSpPr txBox="1"/>
      </xdr:nvSpPr>
      <xdr:spPr>
        <a:xfrm>
          <a:off x="8483111" y="110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31703</xdr:rowOff>
    </xdr:from>
    <xdr:ext cx="534377" cy="259045"/>
    <xdr:sp macro="" textlink="">
      <xdr:nvSpPr>
        <xdr:cNvPr id="249" name="n_3mainValue【橋りょう・トンネル】&#10;一人当たり有形固定資産（償却資産）額"/>
        <xdr:cNvSpPr txBox="1"/>
      </xdr:nvSpPr>
      <xdr:spPr>
        <a:xfrm>
          <a:off x="7594111" y="110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91" name="楕円 290"/>
        <xdr:cNvSpPr/>
      </xdr:nvSpPr>
      <xdr:spPr>
        <a:xfrm>
          <a:off x="4584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165298</xdr:rowOff>
    </xdr:from>
    <xdr:ext cx="405111" cy="259045"/>
    <xdr:sp macro="" textlink="">
      <xdr:nvSpPr>
        <xdr:cNvPr id="292" name="【公営住宅】&#10;有形固定資産減価償却率該当値テキスト"/>
        <xdr:cNvSpPr txBox="1"/>
      </xdr:nvSpPr>
      <xdr:spPr>
        <a:xfrm>
          <a:off x="4673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119562</xdr:rowOff>
    </xdr:from>
    <xdr:to>
      <xdr:col>20</xdr:col>
      <xdr:colOff>38100</xdr:colOff>
      <xdr:row>82</xdr:row>
      <xdr:rowOff>49712</xdr:rowOff>
    </xdr:to>
    <xdr:sp macro="" textlink="">
      <xdr:nvSpPr>
        <xdr:cNvPr id="293" name="楕円 292"/>
        <xdr:cNvSpPr/>
      </xdr:nvSpPr>
      <xdr:spPr>
        <a:xfrm>
          <a:off x="3746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170362</xdr:rowOff>
    </xdr:from>
    <xdr:to>
      <xdr:col>24</xdr:col>
      <xdr:colOff>63500</xdr:colOff>
      <xdr:row>82</xdr:row>
      <xdr:rowOff>21771</xdr:rowOff>
    </xdr:to>
    <xdr:cxnSp macro="">
      <xdr:nvCxnSpPr>
        <xdr:cNvPr id="294" name="直線コネクタ 293"/>
        <xdr:cNvCxnSpPr/>
      </xdr:nvCxnSpPr>
      <xdr:spPr>
        <a:xfrm>
          <a:off x="3797300" y="140578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127726</xdr:rowOff>
    </xdr:from>
    <xdr:to>
      <xdr:col>15</xdr:col>
      <xdr:colOff>101600</xdr:colOff>
      <xdr:row>82</xdr:row>
      <xdr:rowOff>57876</xdr:rowOff>
    </xdr:to>
    <xdr:sp macro="" textlink="">
      <xdr:nvSpPr>
        <xdr:cNvPr id="295" name="楕円 294"/>
        <xdr:cNvSpPr/>
      </xdr:nvSpPr>
      <xdr:spPr>
        <a:xfrm>
          <a:off x="2857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170362</xdr:rowOff>
    </xdr:from>
    <xdr:to>
      <xdr:col>19</xdr:col>
      <xdr:colOff>177800</xdr:colOff>
      <xdr:row>82</xdr:row>
      <xdr:rowOff>7076</xdr:rowOff>
    </xdr:to>
    <xdr:cxnSp macro="">
      <xdr:nvCxnSpPr>
        <xdr:cNvPr id="296" name="直線コネクタ 295"/>
        <xdr:cNvCxnSpPr/>
      </xdr:nvCxnSpPr>
      <xdr:spPr>
        <a:xfrm flipV="1">
          <a:off x="2908300" y="140578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7" name="楕円 296"/>
        <xdr:cNvSpPr/>
      </xdr:nvSpPr>
      <xdr:spPr>
        <a:xfrm>
          <a:off x="1968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7076</xdr:rowOff>
    </xdr:from>
    <xdr:to>
      <xdr:col>15</xdr:col>
      <xdr:colOff>50800</xdr:colOff>
      <xdr:row>83</xdr:row>
      <xdr:rowOff>132806</xdr:rowOff>
    </xdr:to>
    <xdr:cxnSp macro="">
      <xdr:nvCxnSpPr>
        <xdr:cNvPr id="298" name="直線コネクタ 297"/>
        <xdr:cNvCxnSpPr/>
      </xdr:nvCxnSpPr>
      <xdr:spPr>
        <a:xfrm flipV="1">
          <a:off x="2019300" y="1406597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99"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0"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2"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66239</xdr:rowOff>
    </xdr:from>
    <xdr:ext cx="405111" cy="259045"/>
    <xdr:sp macro="" textlink="">
      <xdr:nvSpPr>
        <xdr:cNvPr id="303" name="n_1mainValue【公営住宅】&#10;有形固定資産減価償却率"/>
        <xdr:cNvSpPr txBox="1"/>
      </xdr:nvSpPr>
      <xdr:spPr>
        <a:xfrm>
          <a:off x="35820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74403</xdr:rowOff>
    </xdr:from>
    <xdr:ext cx="405111" cy="259045"/>
    <xdr:sp macro="" textlink="">
      <xdr:nvSpPr>
        <xdr:cNvPr id="304" name="n_2mainValue【公営住宅】&#10;有形固定資産減価償却率"/>
        <xdr:cNvSpPr txBox="1"/>
      </xdr:nvSpPr>
      <xdr:spPr>
        <a:xfrm>
          <a:off x="2705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28683</xdr:rowOff>
    </xdr:from>
    <xdr:ext cx="405111" cy="259045"/>
    <xdr:sp macro="" textlink="">
      <xdr:nvSpPr>
        <xdr:cNvPr id="305" name="n_3mainValue【公営住宅】&#10;有形固定資産減価償却率"/>
        <xdr:cNvSpPr txBox="1"/>
      </xdr:nvSpPr>
      <xdr:spPr>
        <a:xfrm>
          <a:off x="1816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34"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167639</xdr:rowOff>
    </xdr:from>
    <xdr:to>
      <xdr:col>55</xdr:col>
      <xdr:colOff>50800</xdr:colOff>
      <xdr:row>85</xdr:row>
      <xdr:rowOff>97789</xdr:rowOff>
    </xdr:to>
    <xdr:sp macro="" textlink="">
      <xdr:nvSpPr>
        <xdr:cNvPr id="345" name="楕円 344"/>
        <xdr:cNvSpPr/>
      </xdr:nvSpPr>
      <xdr:spPr>
        <a:xfrm>
          <a:off x="10426700" y="145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19066</xdr:rowOff>
    </xdr:from>
    <xdr:ext cx="469744" cy="259045"/>
    <xdr:sp macro="" textlink="">
      <xdr:nvSpPr>
        <xdr:cNvPr id="346" name="【公営住宅】&#10;一人当たり面積該当値テキスト"/>
        <xdr:cNvSpPr txBox="1"/>
      </xdr:nvSpPr>
      <xdr:spPr>
        <a:xfrm>
          <a:off x="10515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1270</xdr:rowOff>
    </xdr:from>
    <xdr:to>
      <xdr:col>50</xdr:col>
      <xdr:colOff>165100</xdr:colOff>
      <xdr:row>85</xdr:row>
      <xdr:rowOff>102870</xdr:rowOff>
    </xdr:to>
    <xdr:sp macro="" textlink="">
      <xdr:nvSpPr>
        <xdr:cNvPr id="347" name="楕円 346"/>
        <xdr:cNvSpPr/>
      </xdr:nvSpPr>
      <xdr:spPr>
        <a:xfrm>
          <a:off x="95885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46989</xdr:rowOff>
    </xdr:from>
    <xdr:to>
      <xdr:col>55</xdr:col>
      <xdr:colOff>0</xdr:colOff>
      <xdr:row>85</xdr:row>
      <xdr:rowOff>52070</xdr:rowOff>
    </xdr:to>
    <xdr:cxnSp macro="">
      <xdr:nvCxnSpPr>
        <xdr:cNvPr id="348" name="直線コネクタ 347"/>
        <xdr:cNvCxnSpPr/>
      </xdr:nvCxnSpPr>
      <xdr:spPr>
        <a:xfrm flipV="1">
          <a:off x="9639300" y="146202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113792</xdr:rowOff>
    </xdr:from>
    <xdr:to>
      <xdr:col>46</xdr:col>
      <xdr:colOff>38100</xdr:colOff>
      <xdr:row>85</xdr:row>
      <xdr:rowOff>43942</xdr:rowOff>
    </xdr:to>
    <xdr:sp macro="" textlink="">
      <xdr:nvSpPr>
        <xdr:cNvPr id="349" name="楕円 348"/>
        <xdr:cNvSpPr/>
      </xdr:nvSpPr>
      <xdr:spPr>
        <a:xfrm>
          <a:off x="86995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164592</xdr:rowOff>
    </xdr:from>
    <xdr:to>
      <xdr:col>50</xdr:col>
      <xdr:colOff>114300</xdr:colOff>
      <xdr:row>85</xdr:row>
      <xdr:rowOff>52070</xdr:rowOff>
    </xdr:to>
    <xdr:cxnSp macro="">
      <xdr:nvCxnSpPr>
        <xdr:cNvPr id="350" name="直線コネクタ 349"/>
        <xdr:cNvCxnSpPr/>
      </xdr:nvCxnSpPr>
      <xdr:spPr>
        <a:xfrm>
          <a:off x="8750300" y="14566392"/>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9144</xdr:rowOff>
    </xdr:from>
    <xdr:to>
      <xdr:col>41</xdr:col>
      <xdr:colOff>101600</xdr:colOff>
      <xdr:row>80</xdr:row>
      <xdr:rowOff>110744</xdr:rowOff>
    </xdr:to>
    <xdr:sp macro="" textlink="">
      <xdr:nvSpPr>
        <xdr:cNvPr id="351" name="楕円 350"/>
        <xdr:cNvSpPr/>
      </xdr:nvSpPr>
      <xdr:spPr>
        <a:xfrm>
          <a:off x="7810500" y="137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59944</xdr:rowOff>
    </xdr:from>
    <xdr:to>
      <xdr:col>45</xdr:col>
      <xdr:colOff>177800</xdr:colOff>
      <xdr:row>84</xdr:row>
      <xdr:rowOff>164592</xdr:rowOff>
    </xdr:to>
    <xdr:cxnSp macro="">
      <xdr:nvCxnSpPr>
        <xdr:cNvPr id="352" name="直線コネクタ 351"/>
        <xdr:cNvCxnSpPr/>
      </xdr:nvCxnSpPr>
      <xdr:spPr>
        <a:xfrm>
          <a:off x="7861300" y="13775944"/>
          <a:ext cx="889000" cy="79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53"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54" name="n_2aveValue【公営住宅】&#10;一人当たり面積"/>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55" name="n_3aveValue【公営住宅】&#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6"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119397</xdr:rowOff>
    </xdr:from>
    <xdr:ext cx="469744" cy="259045"/>
    <xdr:sp macro="" textlink="">
      <xdr:nvSpPr>
        <xdr:cNvPr id="357" name="n_1mainValue【公営住宅】&#10;一人当たり面積"/>
        <xdr:cNvSpPr txBox="1"/>
      </xdr:nvSpPr>
      <xdr:spPr>
        <a:xfrm>
          <a:off x="9391727"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60469</xdr:rowOff>
    </xdr:from>
    <xdr:ext cx="469744" cy="259045"/>
    <xdr:sp macro="" textlink="">
      <xdr:nvSpPr>
        <xdr:cNvPr id="358" name="n_2mainValue【公営住宅】&#10;一人当たり面積"/>
        <xdr:cNvSpPr txBox="1"/>
      </xdr:nvSpPr>
      <xdr:spPr>
        <a:xfrm>
          <a:off x="85154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127271</xdr:rowOff>
    </xdr:from>
    <xdr:ext cx="469744" cy="259045"/>
    <xdr:sp macro="" textlink="">
      <xdr:nvSpPr>
        <xdr:cNvPr id="359" name="n_3mainValue【公営住宅】&#10;一人当たり面積"/>
        <xdr:cNvSpPr txBox="1"/>
      </xdr:nvSpPr>
      <xdr:spPr>
        <a:xfrm>
          <a:off x="7626427" y="135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6"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17" name="楕円 416"/>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129557</xdr:rowOff>
    </xdr:from>
    <xdr:ext cx="405111" cy="259045"/>
    <xdr:sp macro="" textlink="">
      <xdr:nvSpPr>
        <xdr:cNvPr id="418" name="【認定こども園・幼稚園・保育所】&#10;有形固定資産減価償却率該当値テキスト"/>
        <xdr:cNvSpPr txBox="1"/>
      </xdr:nvSpPr>
      <xdr:spPr>
        <a:xfrm>
          <a:off x="16357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419" name="楕円 418"/>
        <xdr:cNvSpPr/>
      </xdr:nvSpPr>
      <xdr:spPr>
        <a:xfrm>
          <a:off x="15430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20683</xdr:rowOff>
    </xdr:from>
    <xdr:to>
      <xdr:col>85</xdr:col>
      <xdr:colOff>127000</xdr:colOff>
      <xdr:row>38</xdr:row>
      <xdr:rowOff>30480</xdr:rowOff>
    </xdr:to>
    <xdr:cxnSp macro="">
      <xdr:nvCxnSpPr>
        <xdr:cNvPr id="420" name="直線コネクタ 419"/>
        <xdr:cNvCxnSpPr/>
      </xdr:nvCxnSpPr>
      <xdr:spPr>
        <a:xfrm>
          <a:off x="15481300" y="653578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89081</xdr:rowOff>
    </xdr:from>
    <xdr:to>
      <xdr:col>76</xdr:col>
      <xdr:colOff>165100</xdr:colOff>
      <xdr:row>38</xdr:row>
      <xdr:rowOff>19231</xdr:rowOff>
    </xdr:to>
    <xdr:sp macro="" textlink="">
      <xdr:nvSpPr>
        <xdr:cNvPr id="421" name="楕円 420"/>
        <xdr:cNvSpPr/>
      </xdr:nvSpPr>
      <xdr:spPr>
        <a:xfrm>
          <a:off x="14541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139881</xdr:rowOff>
    </xdr:from>
    <xdr:to>
      <xdr:col>81</xdr:col>
      <xdr:colOff>50800</xdr:colOff>
      <xdr:row>38</xdr:row>
      <xdr:rowOff>20683</xdr:rowOff>
    </xdr:to>
    <xdr:cxnSp macro="">
      <xdr:nvCxnSpPr>
        <xdr:cNvPr id="422" name="直線コネクタ 421"/>
        <xdr:cNvCxnSpPr/>
      </xdr:nvCxnSpPr>
      <xdr:spPr>
        <a:xfrm>
          <a:off x="14592300" y="64835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113574</xdr:rowOff>
    </xdr:from>
    <xdr:to>
      <xdr:col>72</xdr:col>
      <xdr:colOff>38100</xdr:colOff>
      <xdr:row>39</xdr:row>
      <xdr:rowOff>43724</xdr:rowOff>
    </xdr:to>
    <xdr:sp macro="" textlink="">
      <xdr:nvSpPr>
        <xdr:cNvPr id="423" name="楕円 422"/>
        <xdr:cNvSpPr/>
      </xdr:nvSpPr>
      <xdr:spPr>
        <a:xfrm>
          <a:off x="13652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164374</xdr:rowOff>
    </xdr:to>
    <xdr:cxnSp macro="">
      <xdr:nvCxnSpPr>
        <xdr:cNvPr id="424" name="直線コネクタ 423"/>
        <xdr:cNvCxnSpPr/>
      </xdr:nvCxnSpPr>
      <xdr:spPr>
        <a:xfrm flipV="1">
          <a:off x="13703300" y="648353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2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62610</xdr:rowOff>
    </xdr:from>
    <xdr:ext cx="405111" cy="259045"/>
    <xdr:sp macro="" textlink="">
      <xdr:nvSpPr>
        <xdr:cNvPr id="429" name="n_1mainValue【認定こども園・幼稚園・保育所】&#10;有形固定資産減価償却率"/>
        <xdr:cNvSpPr txBox="1"/>
      </xdr:nvSpPr>
      <xdr:spPr>
        <a:xfrm>
          <a:off x="15266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30" name="n_2main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34851</xdr:rowOff>
    </xdr:from>
    <xdr:ext cx="405111" cy="259045"/>
    <xdr:sp macro="" textlink="">
      <xdr:nvSpPr>
        <xdr:cNvPr id="431" name="n_3mainValue【認定こども園・幼稚園・保育所】&#10;有形固定資産減価償却率"/>
        <xdr:cNvSpPr txBox="1"/>
      </xdr:nvSpPr>
      <xdr:spPr>
        <a:xfrm>
          <a:off x="13500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79858</xdr:rowOff>
    </xdr:from>
    <xdr:to>
      <xdr:col>116</xdr:col>
      <xdr:colOff>62864</xdr:colOff>
      <xdr:row>41</xdr:row>
      <xdr:rowOff>116891</xdr:rowOff>
    </xdr:to>
    <xdr:cxnSp macro="">
      <xdr:nvCxnSpPr>
        <xdr:cNvPr id="453" name="直線コネクタ 452"/>
        <xdr:cNvCxnSpPr/>
      </xdr:nvCxnSpPr>
      <xdr:spPr>
        <a:xfrm flipV="1">
          <a:off x="22160864" y="6766408"/>
          <a:ext cx="0" cy="379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120718</xdr:rowOff>
    </xdr:from>
    <xdr:ext cx="469744" cy="259045"/>
    <xdr:sp macro="" textlink="">
      <xdr:nvSpPr>
        <xdr:cNvPr id="454" name="【認定こども園・幼稚園・保育所】&#10;一人当たり面積最小値テキスト"/>
        <xdr:cNvSpPr txBox="1"/>
      </xdr:nvSpPr>
      <xdr:spPr>
        <a:xfrm>
          <a:off x="22199600" y="7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116891</xdr:rowOff>
    </xdr:from>
    <xdr:to>
      <xdr:col>116</xdr:col>
      <xdr:colOff>152400</xdr:colOff>
      <xdr:row>41</xdr:row>
      <xdr:rowOff>116891</xdr:rowOff>
    </xdr:to>
    <xdr:cxnSp macro="">
      <xdr:nvCxnSpPr>
        <xdr:cNvPr id="455" name="直線コネクタ 454"/>
        <xdr:cNvCxnSpPr/>
      </xdr:nvCxnSpPr>
      <xdr:spPr>
        <a:xfrm>
          <a:off x="22072600" y="714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26535</xdr:rowOff>
    </xdr:from>
    <xdr:ext cx="469744" cy="259045"/>
    <xdr:sp macro="" textlink="">
      <xdr:nvSpPr>
        <xdr:cNvPr id="456" name="【認定こども園・幼稚園・保育所】&#10;一人当たり面積最大値テキスト"/>
        <xdr:cNvSpPr txBox="1"/>
      </xdr:nvSpPr>
      <xdr:spPr>
        <a:xfrm>
          <a:off x="22199600" y="65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79858</xdr:rowOff>
    </xdr:from>
    <xdr:to>
      <xdr:col>116</xdr:col>
      <xdr:colOff>152400</xdr:colOff>
      <xdr:row>39</xdr:row>
      <xdr:rowOff>79858</xdr:rowOff>
    </xdr:to>
    <xdr:cxnSp macro="">
      <xdr:nvCxnSpPr>
        <xdr:cNvPr id="457" name="直線コネクタ 456"/>
        <xdr:cNvCxnSpPr/>
      </xdr:nvCxnSpPr>
      <xdr:spPr>
        <a:xfrm>
          <a:off x="22072600" y="67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74693</xdr:rowOff>
    </xdr:from>
    <xdr:ext cx="469744" cy="259045"/>
    <xdr:sp macro="" textlink="">
      <xdr:nvSpPr>
        <xdr:cNvPr id="458" name="【認定こども園・幼稚園・保育所】&#10;一人当たり面積平均値テキスト"/>
        <xdr:cNvSpPr txBox="1"/>
      </xdr:nvSpPr>
      <xdr:spPr>
        <a:xfrm>
          <a:off x="22199600" y="6932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96266</xdr:rowOff>
    </xdr:from>
    <xdr:to>
      <xdr:col>116</xdr:col>
      <xdr:colOff>114300</xdr:colOff>
      <xdr:row>41</xdr:row>
      <xdr:rowOff>26416</xdr:rowOff>
    </xdr:to>
    <xdr:sp macro="" textlink="">
      <xdr:nvSpPr>
        <xdr:cNvPr id="459" name="フローチャート: 判断 458"/>
        <xdr:cNvSpPr/>
      </xdr:nvSpPr>
      <xdr:spPr>
        <a:xfrm>
          <a:off x="22110700" y="695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109982</xdr:rowOff>
    </xdr:from>
    <xdr:to>
      <xdr:col>112</xdr:col>
      <xdr:colOff>38100</xdr:colOff>
      <xdr:row>41</xdr:row>
      <xdr:rowOff>40132</xdr:rowOff>
    </xdr:to>
    <xdr:sp macro="" textlink="">
      <xdr:nvSpPr>
        <xdr:cNvPr id="460" name="フローチャート: 判断 459"/>
        <xdr:cNvSpPr/>
      </xdr:nvSpPr>
      <xdr:spPr>
        <a:xfrm>
          <a:off x="21272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90322</xdr:rowOff>
    </xdr:from>
    <xdr:to>
      <xdr:col>107</xdr:col>
      <xdr:colOff>101600</xdr:colOff>
      <xdr:row>41</xdr:row>
      <xdr:rowOff>20472</xdr:rowOff>
    </xdr:to>
    <xdr:sp macro="" textlink="">
      <xdr:nvSpPr>
        <xdr:cNvPr id="461" name="フローチャート: 判断 460"/>
        <xdr:cNvSpPr/>
      </xdr:nvSpPr>
      <xdr:spPr>
        <a:xfrm>
          <a:off x="20383500" y="694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62" name="フローチャート: 判断 461"/>
        <xdr:cNvSpPr/>
      </xdr:nvSpPr>
      <xdr:spPr>
        <a:xfrm>
          <a:off x="19494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112268</xdr:rowOff>
    </xdr:from>
    <xdr:to>
      <xdr:col>98</xdr:col>
      <xdr:colOff>38100</xdr:colOff>
      <xdr:row>41</xdr:row>
      <xdr:rowOff>42418</xdr:rowOff>
    </xdr:to>
    <xdr:sp macro="" textlink="">
      <xdr:nvSpPr>
        <xdr:cNvPr id="463" name="フローチャート: 判断 462"/>
        <xdr:cNvSpPr/>
      </xdr:nvSpPr>
      <xdr:spPr>
        <a:xfrm>
          <a:off x="18605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69" name="楕円 468"/>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70629</xdr:rowOff>
    </xdr:from>
    <xdr:ext cx="469744" cy="259045"/>
    <xdr:sp macro="" textlink="">
      <xdr:nvSpPr>
        <xdr:cNvPr id="470" name="【認定こども園・幼稚園・保育所】&#10;一人当たり面積該当値テキスト"/>
        <xdr:cNvSpPr txBox="1"/>
      </xdr:nvSpPr>
      <xdr:spPr>
        <a:xfrm>
          <a:off x="22199600" y="675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161189</xdr:rowOff>
    </xdr:from>
    <xdr:to>
      <xdr:col>112</xdr:col>
      <xdr:colOff>38100</xdr:colOff>
      <xdr:row>40</xdr:row>
      <xdr:rowOff>91339</xdr:rowOff>
    </xdr:to>
    <xdr:sp macro="" textlink="">
      <xdr:nvSpPr>
        <xdr:cNvPr id="471" name="楕円 470"/>
        <xdr:cNvSpPr/>
      </xdr:nvSpPr>
      <xdr:spPr>
        <a:xfrm>
          <a:off x="212725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35052</xdr:rowOff>
    </xdr:from>
    <xdr:to>
      <xdr:col>116</xdr:col>
      <xdr:colOff>63500</xdr:colOff>
      <xdr:row>40</xdr:row>
      <xdr:rowOff>40539</xdr:rowOff>
    </xdr:to>
    <xdr:cxnSp macro="">
      <xdr:nvCxnSpPr>
        <xdr:cNvPr id="472" name="直線コネクタ 471"/>
        <xdr:cNvCxnSpPr/>
      </xdr:nvCxnSpPr>
      <xdr:spPr>
        <a:xfrm flipV="1">
          <a:off x="21323300" y="6893052"/>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165303</xdr:rowOff>
    </xdr:from>
    <xdr:to>
      <xdr:col>107</xdr:col>
      <xdr:colOff>101600</xdr:colOff>
      <xdr:row>40</xdr:row>
      <xdr:rowOff>95453</xdr:rowOff>
    </xdr:to>
    <xdr:sp macro="" textlink="">
      <xdr:nvSpPr>
        <xdr:cNvPr id="473" name="楕円 472"/>
        <xdr:cNvSpPr/>
      </xdr:nvSpPr>
      <xdr:spPr>
        <a:xfrm>
          <a:off x="20383500" y="68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40539</xdr:rowOff>
    </xdr:from>
    <xdr:to>
      <xdr:col>111</xdr:col>
      <xdr:colOff>177800</xdr:colOff>
      <xdr:row>40</xdr:row>
      <xdr:rowOff>44653</xdr:rowOff>
    </xdr:to>
    <xdr:cxnSp macro="">
      <xdr:nvCxnSpPr>
        <xdr:cNvPr id="474" name="直線コネクタ 473"/>
        <xdr:cNvCxnSpPr/>
      </xdr:nvCxnSpPr>
      <xdr:spPr>
        <a:xfrm flipV="1">
          <a:off x="20434300" y="689853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42774</xdr:rowOff>
    </xdr:from>
    <xdr:to>
      <xdr:col>102</xdr:col>
      <xdr:colOff>165100</xdr:colOff>
      <xdr:row>33</xdr:row>
      <xdr:rowOff>144374</xdr:rowOff>
    </xdr:to>
    <xdr:sp macro="" textlink="">
      <xdr:nvSpPr>
        <xdr:cNvPr id="475" name="楕円 474"/>
        <xdr:cNvSpPr/>
      </xdr:nvSpPr>
      <xdr:spPr>
        <a:xfrm>
          <a:off x="19494500" y="57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93574</xdr:rowOff>
    </xdr:from>
    <xdr:to>
      <xdr:col>107</xdr:col>
      <xdr:colOff>50800</xdr:colOff>
      <xdr:row>40</xdr:row>
      <xdr:rowOff>44653</xdr:rowOff>
    </xdr:to>
    <xdr:cxnSp macro="">
      <xdr:nvCxnSpPr>
        <xdr:cNvPr id="476" name="直線コネクタ 475"/>
        <xdr:cNvCxnSpPr/>
      </xdr:nvCxnSpPr>
      <xdr:spPr>
        <a:xfrm>
          <a:off x="19545300" y="5751424"/>
          <a:ext cx="889000" cy="11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31259</xdr:rowOff>
    </xdr:from>
    <xdr:ext cx="469744" cy="259045"/>
    <xdr:sp macro="" textlink="">
      <xdr:nvSpPr>
        <xdr:cNvPr id="477" name="n_1aveValue【認定こども園・幼稚園・保育所】&#10;一人当たり面積"/>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11599</xdr:rowOff>
    </xdr:from>
    <xdr:ext cx="469744" cy="259045"/>
    <xdr:sp macro="" textlink="">
      <xdr:nvSpPr>
        <xdr:cNvPr id="478" name="n_2aveValue【認定こども園・幼稚園・保育所】&#10;一人当たり面積"/>
        <xdr:cNvSpPr txBox="1"/>
      </xdr:nvSpPr>
      <xdr:spPr>
        <a:xfrm>
          <a:off x="20199427" y="704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479" name="n_3ave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58945</xdr:rowOff>
    </xdr:from>
    <xdr:ext cx="469744" cy="259045"/>
    <xdr:sp macro="" textlink="">
      <xdr:nvSpPr>
        <xdr:cNvPr id="480" name="n_4aveValue【認定こども園・幼稚園・保育所】&#10;一人当たり面積"/>
        <xdr:cNvSpPr txBox="1"/>
      </xdr:nvSpPr>
      <xdr:spPr>
        <a:xfrm>
          <a:off x="18421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107866</xdr:rowOff>
    </xdr:from>
    <xdr:ext cx="469744" cy="259045"/>
    <xdr:sp macro="" textlink="">
      <xdr:nvSpPr>
        <xdr:cNvPr id="481" name="n_1mainValue【認定こども園・幼稚園・保育所】&#10;一人当たり面積"/>
        <xdr:cNvSpPr txBox="1"/>
      </xdr:nvSpPr>
      <xdr:spPr>
        <a:xfrm>
          <a:off x="21075727" y="66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111980</xdr:rowOff>
    </xdr:from>
    <xdr:ext cx="469744" cy="259045"/>
    <xdr:sp macro="" textlink="">
      <xdr:nvSpPr>
        <xdr:cNvPr id="482" name="n_2mainValue【認定こども園・幼稚園・保育所】&#10;一人当たり面積"/>
        <xdr:cNvSpPr txBox="1"/>
      </xdr:nvSpPr>
      <xdr:spPr>
        <a:xfrm>
          <a:off x="20199427" y="66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160901</xdr:rowOff>
    </xdr:from>
    <xdr:ext cx="469744" cy="259045"/>
    <xdr:sp macro="" textlink="">
      <xdr:nvSpPr>
        <xdr:cNvPr id="483" name="n_3mainValue【認定こども園・幼稚園・保育所】&#10;一人当たり面積"/>
        <xdr:cNvSpPr txBox="1"/>
      </xdr:nvSpPr>
      <xdr:spPr>
        <a:xfrm>
          <a:off x="19310427" y="54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08" name="直線コネクタ 507"/>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09"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0" name="直線コネクタ 509"/>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1"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2" name="直線コネクタ 511"/>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13"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4" name="フローチャート: 判断 513"/>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5" name="フローチャート: 判断 514"/>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16" name="フローチャート: 判断 515"/>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17" name="フローチャート: 判断 516"/>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18" name="フローチャート: 判断 517"/>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36830</xdr:rowOff>
    </xdr:from>
    <xdr:to>
      <xdr:col>85</xdr:col>
      <xdr:colOff>177800</xdr:colOff>
      <xdr:row>62</xdr:row>
      <xdr:rowOff>138430</xdr:rowOff>
    </xdr:to>
    <xdr:sp macro="" textlink="">
      <xdr:nvSpPr>
        <xdr:cNvPr id="524" name="楕円 523"/>
        <xdr:cNvSpPr/>
      </xdr:nvSpPr>
      <xdr:spPr>
        <a:xfrm>
          <a:off x="16268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525" name="【学校施設】&#10;有形固定資産減価償却率該当値テキスト"/>
        <xdr:cNvSpPr txBox="1"/>
      </xdr:nvSpPr>
      <xdr:spPr>
        <a:xfrm>
          <a:off x="16357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526" name="楕円 525"/>
        <xdr:cNvSpPr/>
      </xdr:nvSpPr>
      <xdr:spPr>
        <a:xfrm>
          <a:off x="1543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87630</xdr:rowOff>
    </xdr:from>
    <xdr:to>
      <xdr:col>85</xdr:col>
      <xdr:colOff>127000</xdr:colOff>
      <xdr:row>62</xdr:row>
      <xdr:rowOff>97155</xdr:rowOff>
    </xdr:to>
    <xdr:cxnSp macro="">
      <xdr:nvCxnSpPr>
        <xdr:cNvPr id="527" name="直線コネクタ 526"/>
        <xdr:cNvCxnSpPr/>
      </xdr:nvCxnSpPr>
      <xdr:spPr>
        <a:xfrm flipV="1">
          <a:off x="15481300" y="107175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xdr:rowOff>
    </xdr:from>
    <xdr:to>
      <xdr:col>76</xdr:col>
      <xdr:colOff>165100</xdr:colOff>
      <xdr:row>62</xdr:row>
      <xdr:rowOff>117475</xdr:rowOff>
    </xdr:to>
    <xdr:sp macro="" textlink="">
      <xdr:nvSpPr>
        <xdr:cNvPr id="528" name="楕円 527"/>
        <xdr:cNvSpPr/>
      </xdr:nvSpPr>
      <xdr:spPr>
        <a:xfrm>
          <a:off x="14541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66675</xdr:rowOff>
    </xdr:from>
    <xdr:to>
      <xdr:col>81</xdr:col>
      <xdr:colOff>50800</xdr:colOff>
      <xdr:row>62</xdr:row>
      <xdr:rowOff>97155</xdr:rowOff>
    </xdr:to>
    <xdr:cxnSp macro="">
      <xdr:nvCxnSpPr>
        <xdr:cNvPr id="529" name="直線コネクタ 528"/>
        <xdr:cNvCxnSpPr/>
      </xdr:nvCxnSpPr>
      <xdr:spPr>
        <a:xfrm>
          <a:off x="14592300" y="106965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30" name="楕円 529"/>
        <xdr:cNvSpPr/>
      </xdr:nvSpPr>
      <xdr:spPr>
        <a:xfrm>
          <a:off x="1365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19050</xdr:rowOff>
    </xdr:from>
    <xdr:to>
      <xdr:col>76</xdr:col>
      <xdr:colOff>114300</xdr:colOff>
      <xdr:row>62</xdr:row>
      <xdr:rowOff>66675</xdr:rowOff>
    </xdr:to>
    <xdr:cxnSp macro="">
      <xdr:nvCxnSpPr>
        <xdr:cNvPr id="531" name="直線コネクタ 530"/>
        <xdr:cNvCxnSpPr/>
      </xdr:nvCxnSpPr>
      <xdr:spPr>
        <a:xfrm>
          <a:off x="13703300" y="10648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2"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3"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4"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5"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139082</xdr:rowOff>
    </xdr:from>
    <xdr:ext cx="405111" cy="259045"/>
    <xdr:sp macro="" textlink="">
      <xdr:nvSpPr>
        <xdr:cNvPr id="536" name="n_1mainValue【学校施設】&#10;有形固定資産減価償却率"/>
        <xdr:cNvSpPr txBox="1"/>
      </xdr:nvSpPr>
      <xdr:spPr>
        <a:xfrm>
          <a:off x="15266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108602</xdr:rowOff>
    </xdr:from>
    <xdr:ext cx="405111" cy="259045"/>
    <xdr:sp macro="" textlink="">
      <xdr:nvSpPr>
        <xdr:cNvPr id="537" name="n_2mainValue【学校施設】&#10;有形固定資産減価償却率"/>
        <xdr:cNvSpPr txBox="1"/>
      </xdr:nvSpPr>
      <xdr:spPr>
        <a:xfrm>
          <a:off x="14389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38" name="n_3mainValue【学校施設】&#10;有形固定資産減価償却率"/>
        <xdr:cNvSpPr txBox="1"/>
      </xdr:nvSpPr>
      <xdr:spPr>
        <a:xfrm>
          <a:off x="13500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9" name="直線コネクタ 5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0" name="テキスト ボックス 5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1" name="直線コネクタ 5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2" name="テキスト ボックス 5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3" name="直線コネクタ 5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4" name="テキスト ボックス 5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5" name="直線コネクタ 5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6" name="テキスト ボックス 5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7" name="直線コネクタ 5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8" name="テキスト ボックス 5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9" name="直線コネクタ 5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0" name="テキスト ボックス 55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108095</xdr:rowOff>
    </xdr:from>
    <xdr:to>
      <xdr:col>116</xdr:col>
      <xdr:colOff>62864</xdr:colOff>
      <xdr:row>64</xdr:row>
      <xdr:rowOff>54374</xdr:rowOff>
    </xdr:to>
    <xdr:cxnSp macro="">
      <xdr:nvCxnSpPr>
        <xdr:cNvPr id="564" name="直線コネクタ 563"/>
        <xdr:cNvCxnSpPr/>
      </xdr:nvCxnSpPr>
      <xdr:spPr>
        <a:xfrm flipV="1">
          <a:off x="22160864" y="10223645"/>
          <a:ext cx="0" cy="803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58201</xdr:rowOff>
    </xdr:from>
    <xdr:ext cx="469744" cy="259045"/>
    <xdr:sp macro="" textlink="">
      <xdr:nvSpPr>
        <xdr:cNvPr id="565" name="【学校施設】&#10;一人当たり面積最小値テキスト"/>
        <xdr:cNvSpPr txBox="1"/>
      </xdr:nvSpPr>
      <xdr:spPr>
        <a:xfrm>
          <a:off x="22199600" y="110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54374</xdr:rowOff>
    </xdr:from>
    <xdr:to>
      <xdr:col>116</xdr:col>
      <xdr:colOff>152400</xdr:colOff>
      <xdr:row>64</xdr:row>
      <xdr:rowOff>54374</xdr:rowOff>
    </xdr:to>
    <xdr:cxnSp macro="">
      <xdr:nvCxnSpPr>
        <xdr:cNvPr id="566" name="直線コネクタ 565"/>
        <xdr:cNvCxnSpPr/>
      </xdr:nvCxnSpPr>
      <xdr:spPr>
        <a:xfrm>
          <a:off x="22072600" y="1102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54772</xdr:rowOff>
    </xdr:from>
    <xdr:ext cx="469744" cy="259045"/>
    <xdr:sp macro="" textlink="">
      <xdr:nvSpPr>
        <xdr:cNvPr id="567" name="【学校施設】&#10;一人当たり面積最大値テキスト"/>
        <xdr:cNvSpPr txBox="1"/>
      </xdr:nvSpPr>
      <xdr:spPr>
        <a:xfrm>
          <a:off x="22199600" y="99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108095</xdr:rowOff>
    </xdr:from>
    <xdr:to>
      <xdr:col>116</xdr:col>
      <xdr:colOff>152400</xdr:colOff>
      <xdr:row>59</xdr:row>
      <xdr:rowOff>108095</xdr:rowOff>
    </xdr:to>
    <xdr:cxnSp macro="">
      <xdr:nvCxnSpPr>
        <xdr:cNvPr id="568" name="直線コネクタ 567"/>
        <xdr:cNvCxnSpPr/>
      </xdr:nvCxnSpPr>
      <xdr:spPr>
        <a:xfrm>
          <a:off x="22072600" y="1022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27431</xdr:rowOff>
    </xdr:from>
    <xdr:ext cx="469744" cy="259045"/>
    <xdr:sp macro="" textlink="">
      <xdr:nvSpPr>
        <xdr:cNvPr id="569" name="【学校施設】&#10;一人当たり面積平均値テキスト"/>
        <xdr:cNvSpPr txBox="1"/>
      </xdr:nvSpPr>
      <xdr:spPr>
        <a:xfrm>
          <a:off x="22199600" y="10485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4554</xdr:rowOff>
    </xdr:from>
    <xdr:to>
      <xdr:col>116</xdr:col>
      <xdr:colOff>114300</xdr:colOff>
      <xdr:row>62</xdr:row>
      <xdr:rowOff>106154</xdr:rowOff>
    </xdr:to>
    <xdr:sp macro="" textlink="">
      <xdr:nvSpPr>
        <xdr:cNvPr id="570" name="フローチャート: 判断 569"/>
        <xdr:cNvSpPr/>
      </xdr:nvSpPr>
      <xdr:spPr>
        <a:xfrm>
          <a:off x="22110700" y="1063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28720</xdr:rowOff>
    </xdr:from>
    <xdr:to>
      <xdr:col>112</xdr:col>
      <xdr:colOff>38100</xdr:colOff>
      <xdr:row>62</xdr:row>
      <xdr:rowOff>130320</xdr:rowOff>
    </xdr:to>
    <xdr:sp macro="" textlink="">
      <xdr:nvSpPr>
        <xdr:cNvPr id="571" name="フローチャート: 判断 570"/>
        <xdr:cNvSpPr/>
      </xdr:nvSpPr>
      <xdr:spPr>
        <a:xfrm>
          <a:off x="21272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29047</xdr:rowOff>
    </xdr:from>
    <xdr:to>
      <xdr:col>107</xdr:col>
      <xdr:colOff>101600</xdr:colOff>
      <xdr:row>62</xdr:row>
      <xdr:rowOff>130647</xdr:rowOff>
    </xdr:to>
    <xdr:sp macro="" textlink="">
      <xdr:nvSpPr>
        <xdr:cNvPr id="572" name="フローチャート: 判断 571"/>
        <xdr:cNvSpPr/>
      </xdr:nvSpPr>
      <xdr:spPr>
        <a:xfrm>
          <a:off x="20383500" y="1065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18597</xdr:rowOff>
    </xdr:from>
    <xdr:to>
      <xdr:col>102</xdr:col>
      <xdr:colOff>165100</xdr:colOff>
      <xdr:row>62</xdr:row>
      <xdr:rowOff>120197</xdr:rowOff>
    </xdr:to>
    <xdr:sp macro="" textlink="">
      <xdr:nvSpPr>
        <xdr:cNvPr id="573" name="フローチャート: 判断 572"/>
        <xdr:cNvSpPr/>
      </xdr:nvSpPr>
      <xdr:spPr>
        <a:xfrm>
          <a:off x="19494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24638</xdr:rowOff>
    </xdr:from>
    <xdr:to>
      <xdr:col>98</xdr:col>
      <xdr:colOff>38100</xdr:colOff>
      <xdr:row>62</xdr:row>
      <xdr:rowOff>126238</xdr:rowOff>
    </xdr:to>
    <xdr:sp macro="" textlink="">
      <xdr:nvSpPr>
        <xdr:cNvPr id="574" name="フローチャート: 判断 573"/>
        <xdr:cNvSpPr/>
      </xdr:nvSpPr>
      <xdr:spPr>
        <a:xfrm>
          <a:off x="18605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81298</xdr:rowOff>
    </xdr:from>
    <xdr:to>
      <xdr:col>116</xdr:col>
      <xdr:colOff>114300</xdr:colOff>
      <xdr:row>63</xdr:row>
      <xdr:rowOff>11448</xdr:rowOff>
    </xdr:to>
    <xdr:sp macro="" textlink="">
      <xdr:nvSpPr>
        <xdr:cNvPr id="580" name="楕円 579"/>
        <xdr:cNvSpPr/>
      </xdr:nvSpPr>
      <xdr:spPr>
        <a:xfrm>
          <a:off x="22110700" y="107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59725</xdr:rowOff>
    </xdr:from>
    <xdr:ext cx="469744" cy="259045"/>
    <xdr:sp macro="" textlink="">
      <xdr:nvSpPr>
        <xdr:cNvPr id="581" name="【学校施設】&#10;一人当たり面積該当値テキスト"/>
        <xdr:cNvSpPr txBox="1"/>
      </xdr:nvSpPr>
      <xdr:spPr>
        <a:xfrm>
          <a:off x="22199600" y="10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88483</xdr:rowOff>
    </xdr:from>
    <xdr:to>
      <xdr:col>112</xdr:col>
      <xdr:colOff>38100</xdr:colOff>
      <xdr:row>63</xdr:row>
      <xdr:rowOff>18633</xdr:rowOff>
    </xdr:to>
    <xdr:sp macro="" textlink="">
      <xdr:nvSpPr>
        <xdr:cNvPr id="582" name="楕円 581"/>
        <xdr:cNvSpPr/>
      </xdr:nvSpPr>
      <xdr:spPr>
        <a:xfrm>
          <a:off x="21272500" y="107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132098</xdr:rowOff>
    </xdr:from>
    <xdr:to>
      <xdr:col>116</xdr:col>
      <xdr:colOff>63500</xdr:colOff>
      <xdr:row>62</xdr:row>
      <xdr:rowOff>139283</xdr:rowOff>
    </xdr:to>
    <xdr:cxnSp macro="">
      <xdr:nvCxnSpPr>
        <xdr:cNvPr id="583" name="直線コネクタ 582"/>
        <xdr:cNvCxnSpPr/>
      </xdr:nvCxnSpPr>
      <xdr:spPr>
        <a:xfrm flipV="1">
          <a:off x="21323300" y="10761998"/>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94361</xdr:rowOff>
    </xdr:from>
    <xdr:to>
      <xdr:col>107</xdr:col>
      <xdr:colOff>101600</xdr:colOff>
      <xdr:row>63</xdr:row>
      <xdr:rowOff>24511</xdr:rowOff>
    </xdr:to>
    <xdr:sp macro="" textlink="">
      <xdr:nvSpPr>
        <xdr:cNvPr id="584" name="楕円 583"/>
        <xdr:cNvSpPr/>
      </xdr:nvSpPr>
      <xdr:spPr>
        <a:xfrm>
          <a:off x="20383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139283</xdr:rowOff>
    </xdr:from>
    <xdr:to>
      <xdr:col>111</xdr:col>
      <xdr:colOff>177800</xdr:colOff>
      <xdr:row>62</xdr:row>
      <xdr:rowOff>145161</xdr:rowOff>
    </xdr:to>
    <xdr:cxnSp macro="">
      <xdr:nvCxnSpPr>
        <xdr:cNvPr id="585" name="直線コネクタ 584"/>
        <xdr:cNvCxnSpPr/>
      </xdr:nvCxnSpPr>
      <xdr:spPr>
        <a:xfrm flipV="1">
          <a:off x="20434300" y="1076918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56642</xdr:rowOff>
    </xdr:from>
    <xdr:to>
      <xdr:col>102</xdr:col>
      <xdr:colOff>165100</xdr:colOff>
      <xdr:row>55</xdr:row>
      <xdr:rowOff>158242</xdr:rowOff>
    </xdr:to>
    <xdr:sp macro="" textlink="">
      <xdr:nvSpPr>
        <xdr:cNvPr id="586" name="楕円 585"/>
        <xdr:cNvSpPr/>
      </xdr:nvSpPr>
      <xdr:spPr>
        <a:xfrm>
          <a:off x="19494500" y="9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107442</xdr:rowOff>
    </xdr:from>
    <xdr:to>
      <xdr:col>107</xdr:col>
      <xdr:colOff>50800</xdr:colOff>
      <xdr:row>62</xdr:row>
      <xdr:rowOff>145161</xdr:rowOff>
    </xdr:to>
    <xdr:cxnSp macro="">
      <xdr:nvCxnSpPr>
        <xdr:cNvPr id="587" name="直線コネクタ 586"/>
        <xdr:cNvCxnSpPr/>
      </xdr:nvCxnSpPr>
      <xdr:spPr>
        <a:xfrm>
          <a:off x="19545300" y="9537192"/>
          <a:ext cx="889000" cy="123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146847</xdr:rowOff>
    </xdr:from>
    <xdr:ext cx="469744" cy="259045"/>
    <xdr:sp macro="" textlink="">
      <xdr:nvSpPr>
        <xdr:cNvPr id="588" name="n_1aveValue【学校施設】&#10;一人当たり面積"/>
        <xdr:cNvSpPr txBox="1"/>
      </xdr:nvSpPr>
      <xdr:spPr>
        <a:xfrm>
          <a:off x="210757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147174</xdr:rowOff>
    </xdr:from>
    <xdr:ext cx="469744" cy="259045"/>
    <xdr:sp macro="" textlink="">
      <xdr:nvSpPr>
        <xdr:cNvPr id="589" name="n_2aveValue【学校施設】&#10;一人当たり面積"/>
        <xdr:cNvSpPr txBox="1"/>
      </xdr:nvSpPr>
      <xdr:spPr>
        <a:xfrm>
          <a:off x="20199427" y="1043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111324</xdr:rowOff>
    </xdr:from>
    <xdr:ext cx="469744" cy="259045"/>
    <xdr:sp macro="" textlink="">
      <xdr:nvSpPr>
        <xdr:cNvPr id="590" name="n_3aveValue【学校施設】&#10;一人当たり面積"/>
        <xdr:cNvSpPr txBox="1"/>
      </xdr:nvSpPr>
      <xdr:spPr>
        <a:xfrm>
          <a:off x="193104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142765</xdr:rowOff>
    </xdr:from>
    <xdr:ext cx="469744" cy="259045"/>
    <xdr:sp macro="" textlink="">
      <xdr:nvSpPr>
        <xdr:cNvPr id="591" name="n_4aveValue【学校施設】&#10;一人当たり面積"/>
        <xdr:cNvSpPr txBox="1"/>
      </xdr:nvSpPr>
      <xdr:spPr>
        <a:xfrm>
          <a:off x="18421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9760</xdr:rowOff>
    </xdr:from>
    <xdr:ext cx="469744" cy="259045"/>
    <xdr:sp macro="" textlink="">
      <xdr:nvSpPr>
        <xdr:cNvPr id="592" name="n_1mainValue【学校施設】&#10;一人当たり面積"/>
        <xdr:cNvSpPr txBox="1"/>
      </xdr:nvSpPr>
      <xdr:spPr>
        <a:xfrm>
          <a:off x="21075727" y="108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15638</xdr:rowOff>
    </xdr:from>
    <xdr:ext cx="469744" cy="259045"/>
    <xdr:sp macro="" textlink="">
      <xdr:nvSpPr>
        <xdr:cNvPr id="593" name="n_2mainValue【学校施設】&#10;一人当たり面積"/>
        <xdr:cNvSpPr txBox="1"/>
      </xdr:nvSpPr>
      <xdr:spPr>
        <a:xfrm>
          <a:off x="201994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3319</xdr:rowOff>
    </xdr:from>
    <xdr:ext cx="469744" cy="259045"/>
    <xdr:sp macro="" textlink="">
      <xdr:nvSpPr>
        <xdr:cNvPr id="594" name="n_3mainValue【学校施設】&#10;一人当たり面積"/>
        <xdr:cNvSpPr txBox="1"/>
      </xdr:nvSpPr>
      <xdr:spPr>
        <a:xfrm>
          <a:off x="19310427" y="926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20" name="直線コネクタ 619"/>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23"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24" name="直線コネクタ 623"/>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625"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26" name="フローチャート: 判断 625"/>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27" name="フローチャート: 判断 626"/>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28" name="フローチャート: 判断 627"/>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29" name="フローチャート: 判断 628"/>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30" name="フローチャート: 判断 629"/>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49349</xdr:rowOff>
    </xdr:from>
    <xdr:to>
      <xdr:col>85</xdr:col>
      <xdr:colOff>177800</xdr:colOff>
      <xdr:row>82</xdr:row>
      <xdr:rowOff>150949</xdr:rowOff>
    </xdr:to>
    <xdr:sp macro="" textlink="">
      <xdr:nvSpPr>
        <xdr:cNvPr id="636" name="楕円 635"/>
        <xdr:cNvSpPr/>
      </xdr:nvSpPr>
      <xdr:spPr>
        <a:xfrm>
          <a:off x="16268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72226</xdr:rowOff>
    </xdr:from>
    <xdr:ext cx="405111" cy="259045"/>
    <xdr:sp macro="" textlink="">
      <xdr:nvSpPr>
        <xdr:cNvPr id="637" name="【児童館】&#10;有形固定資産減価償却率該当値テキスト"/>
        <xdr:cNvSpPr txBox="1"/>
      </xdr:nvSpPr>
      <xdr:spPr>
        <a:xfrm>
          <a:off x="16357600" y="1395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638" name="楕円 637"/>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100149</xdr:rowOff>
    </xdr:to>
    <xdr:cxnSp macro="">
      <xdr:nvCxnSpPr>
        <xdr:cNvPr id="639" name="直線コネクタ 638"/>
        <xdr:cNvCxnSpPr/>
      </xdr:nvCxnSpPr>
      <xdr:spPr>
        <a:xfrm>
          <a:off x="15481300" y="141182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40" name="楕円 639"/>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59327</xdr:rowOff>
    </xdr:to>
    <xdr:cxnSp macro="">
      <xdr:nvCxnSpPr>
        <xdr:cNvPr id="641" name="直線コネクタ 640"/>
        <xdr:cNvCxnSpPr/>
      </xdr:nvCxnSpPr>
      <xdr:spPr>
        <a:xfrm>
          <a:off x="14592300" y="140741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91802</xdr:rowOff>
    </xdr:from>
    <xdr:to>
      <xdr:col>72</xdr:col>
      <xdr:colOff>38100</xdr:colOff>
      <xdr:row>82</xdr:row>
      <xdr:rowOff>21952</xdr:rowOff>
    </xdr:to>
    <xdr:sp macro="" textlink="">
      <xdr:nvSpPr>
        <xdr:cNvPr id="642" name="楕円 641"/>
        <xdr:cNvSpPr/>
      </xdr:nvSpPr>
      <xdr:spPr>
        <a:xfrm>
          <a:off x="13652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142602</xdr:rowOff>
    </xdr:from>
    <xdr:to>
      <xdr:col>76</xdr:col>
      <xdr:colOff>114300</xdr:colOff>
      <xdr:row>82</xdr:row>
      <xdr:rowOff>15239</xdr:rowOff>
    </xdr:to>
    <xdr:cxnSp macro="">
      <xdr:nvCxnSpPr>
        <xdr:cNvPr id="643" name="直線コネクタ 642"/>
        <xdr:cNvCxnSpPr/>
      </xdr:nvCxnSpPr>
      <xdr:spPr>
        <a:xfrm>
          <a:off x="13703300" y="140300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158404</xdr:rowOff>
    </xdr:from>
    <xdr:ext cx="405111" cy="259045"/>
    <xdr:sp macro="" textlink="">
      <xdr:nvSpPr>
        <xdr:cNvPr id="644" name="n_1aveValue【児童館】&#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645" name="n_2aveValue【児童館】&#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129013</xdr:rowOff>
    </xdr:from>
    <xdr:ext cx="405111" cy="259045"/>
    <xdr:sp macro="" textlink="">
      <xdr:nvSpPr>
        <xdr:cNvPr id="646" name="n_3aveValue【児童館】&#10;有形固定資産減価償却率"/>
        <xdr:cNvSpPr txBox="1"/>
      </xdr:nvSpPr>
      <xdr:spPr>
        <a:xfrm>
          <a:off x="13500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47"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126654</xdr:rowOff>
    </xdr:from>
    <xdr:ext cx="405111" cy="259045"/>
    <xdr:sp macro="" textlink="">
      <xdr:nvSpPr>
        <xdr:cNvPr id="648" name="n_1mainValue【児童館】&#10;有形固定資産減価償却率"/>
        <xdr:cNvSpPr txBox="1"/>
      </xdr:nvSpPr>
      <xdr:spPr>
        <a:xfrm>
          <a:off x="15266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49" name="n_2main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50" name="n_3main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61" name="直線コネクタ 66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62" name="テキスト ボックス 66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65" name="直線コネクタ 66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66" name="テキスト ボックス 66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70" name="直線コネクタ 669"/>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71"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72" name="直線コネクタ 671"/>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73"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74" name="直線コネクタ 673"/>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675" name="【児童館】&#10;一人当たり面積平均値テキスト"/>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76" name="フローチャート: 判断 675"/>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7" name="フローチャート: 判断 676"/>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78" name="フローチャート: 判断 677"/>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79" name="フローチャート: 判断 678"/>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680" name="フローチャート: 判断 679"/>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86" name="楕円 685"/>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687" name="【児童館】&#10;一人当たり面積該当値テキスト"/>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78739</xdr:rowOff>
    </xdr:from>
    <xdr:to>
      <xdr:col>112</xdr:col>
      <xdr:colOff>38100</xdr:colOff>
      <xdr:row>84</xdr:row>
      <xdr:rowOff>8889</xdr:rowOff>
    </xdr:to>
    <xdr:sp macro="" textlink="">
      <xdr:nvSpPr>
        <xdr:cNvPr id="688" name="楕円 687"/>
        <xdr:cNvSpPr/>
      </xdr:nvSpPr>
      <xdr:spPr>
        <a:xfrm>
          <a:off x="2127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129539</xdr:rowOff>
    </xdr:to>
    <xdr:cxnSp macro="">
      <xdr:nvCxnSpPr>
        <xdr:cNvPr id="689" name="直線コネクタ 688"/>
        <xdr:cNvCxnSpPr/>
      </xdr:nvCxnSpPr>
      <xdr:spPr>
        <a:xfrm flipV="1">
          <a:off x="21323300" y="143484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78739</xdr:rowOff>
    </xdr:from>
    <xdr:to>
      <xdr:col>107</xdr:col>
      <xdr:colOff>101600</xdr:colOff>
      <xdr:row>84</xdr:row>
      <xdr:rowOff>8889</xdr:rowOff>
    </xdr:to>
    <xdr:sp macro="" textlink="">
      <xdr:nvSpPr>
        <xdr:cNvPr id="690" name="楕円 689"/>
        <xdr:cNvSpPr/>
      </xdr:nvSpPr>
      <xdr:spPr>
        <a:xfrm>
          <a:off x="20383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129539</xdr:rowOff>
    </xdr:from>
    <xdr:to>
      <xdr:col>111</xdr:col>
      <xdr:colOff>177800</xdr:colOff>
      <xdr:row>83</xdr:row>
      <xdr:rowOff>129539</xdr:rowOff>
    </xdr:to>
    <xdr:cxnSp macro="">
      <xdr:nvCxnSpPr>
        <xdr:cNvPr id="691" name="直線コネクタ 690"/>
        <xdr:cNvCxnSpPr/>
      </xdr:nvCxnSpPr>
      <xdr:spPr>
        <a:xfrm>
          <a:off x="20434300" y="1435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92" name="楕円 691"/>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129539</xdr:rowOff>
    </xdr:from>
    <xdr:to>
      <xdr:col>107</xdr:col>
      <xdr:colOff>50800</xdr:colOff>
      <xdr:row>83</xdr:row>
      <xdr:rowOff>140970</xdr:rowOff>
    </xdr:to>
    <xdr:cxnSp macro="">
      <xdr:nvCxnSpPr>
        <xdr:cNvPr id="693" name="直線コネクタ 692"/>
        <xdr:cNvCxnSpPr/>
      </xdr:nvCxnSpPr>
      <xdr:spPr>
        <a:xfrm flipV="1">
          <a:off x="19545300" y="1435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94"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695"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696"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697"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xdr:rowOff>
    </xdr:from>
    <xdr:ext cx="469744" cy="259045"/>
    <xdr:sp macro="" textlink="">
      <xdr:nvSpPr>
        <xdr:cNvPr id="698" name="n_1mainValue【児童館】&#10;一人当たり面積"/>
        <xdr:cNvSpPr txBox="1"/>
      </xdr:nvSpPr>
      <xdr:spPr>
        <a:xfrm>
          <a:off x="210757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xdr:rowOff>
    </xdr:from>
    <xdr:ext cx="469744" cy="259045"/>
    <xdr:sp macro="" textlink="">
      <xdr:nvSpPr>
        <xdr:cNvPr id="699" name="n_2mainValue【児童館】&#10;一人当たり面積"/>
        <xdr:cNvSpPr txBox="1"/>
      </xdr:nvSpPr>
      <xdr:spPr>
        <a:xfrm>
          <a:off x="20199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00" name="n_3main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25" name="直線コネクタ 724"/>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7" name="直線コネクタ 72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28"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29" name="直線コネクタ 728"/>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30"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31" name="フローチャート: 判断 730"/>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32" name="フローチャート: 判断 73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33" name="フローチャート: 判断 73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34" name="フローチャート: 判断 733"/>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35" name="フローチャート: 判断 734"/>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133986</xdr:rowOff>
    </xdr:from>
    <xdr:to>
      <xdr:col>85</xdr:col>
      <xdr:colOff>177800</xdr:colOff>
      <xdr:row>107</xdr:row>
      <xdr:rowOff>64136</xdr:rowOff>
    </xdr:to>
    <xdr:sp macro="" textlink="">
      <xdr:nvSpPr>
        <xdr:cNvPr id="741" name="楕円 740"/>
        <xdr:cNvSpPr/>
      </xdr:nvSpPr>
      <xdr:spPr>
        <a:xfrm>
          <a:off x="16268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112413</xdr:rowOff>
    </xdr:from>
    <xdr:ext cx="405111" cy="259045"/>
    <xdr:sp macro="" textlink="">
      <xdr:nvSpPr>
        <xdr:cNvPr id="742" name="【公民館】&#10;有形固定資産減価償却率該当値テキスト"/>
        <xdr:cNvSpPr txBox="1"/>
      </xdr:nvSpPr>
      <xdr:spPr>
        <a:xfrm>
          <a:off x="16357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111125</xdr:rowOff>
    </xdr:from>
    <xdr:to>
      <xdr:col>81</xdr:col>
      <xdr:colOff>101600</xdr:colOff>
      <xdr:row>107</xdr:row>
      <xdr:rowOff>41275</xdr:rowOff>
    </xdr:to>
    <xdr:sp macro="" textlink="">
      <xdr:nvSpPr>
        <xdr:cNvPr id="743" name="楕円 742"/>
        <xdr:cNvSpPr/>
      </xdr:nvSpPr>
      <xdr:spPr>
        <a:xfrm>
          <a:off x="15430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161925</xdr:rowOff>
    </xdr:from>
    <xdr:to>
      <xdr:col>85</xdr:col>
      <xdr:colOff>127000</xdr:colOff>
      <xdr:row>107</xdr:row>
      <xdr:rowOff>13336</xdr:rowOff>
    </xdr:to>
    <xdr:cxnSp macro="">
      <xdr:nvCxnSpPr>
        <xdr:cNvPr id="744" name="直線コネクタ 743"/>
        <xdr:cNvCxnSpPr/>
      </xdr:nvCxnSpPr>
      <xdr:spPr>
        <a:xfrm>
          <a:off x="15481300" y="183356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107314</xdr:rowOff>
    </xdr:from>
    <xdr:to>
      <xdr:col>76</xdr:col>
      <xdr:colOff>165100</xdr:colOff>
      <xdr:row>107</xdr:row>
      <xdr:rowOff>37464</xdr:rowOff>
    </xdr:to>
    <xdr:sp macro="" textlink="">
      <xdr:nvSpPr>
        <xdr:cNvPr id="745" name="楕円 744"/>
        <xdr:cNvSpPr/>
      </xdr:nvSpPr>
      <xdr:spPr>
        <a:xfrm>
          <a:off x="14541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158114</xdr:rowOff>
    </xdr:from>
    <xdr:to>
      <xdr:col>81</xdr:col>
      <xdr:colOff>50800</xdr:colOff>
      <xdr:row>106</xdr:row>
      <xdr:rowOff>161925</xdr:rowOff>
    </xdr:to>
    <xdr:cxnSp macro="">
      <xdr:nvCxnSpPr>
        <xdr:cNvPr id="746" name="直線コネクタ 745"/>
        <xdr:cNvCxnSpPr/>
      </xdr:nvCxnSpPr>
      <xdr:spPr>
        <a:xfrm>
          <a:off x="14592300" y="183318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141605</xdr:rowOff>
    </xdr:from>
    <xdr:to>
      <xdr:col>72</xdr:col>
      <xdr:colOff>38100</xdr:colOff>
      <xdr:row>107</xdr:row>
      <xdr:rowOff>71755</xdr:rowOff>
    </xdr:to>
    <xdr:sp macro="" textlink="">
      <xdr:nvSpPr>
        <xdr:cNvPr id="747" name="楕円 746"/>
        <xdr:cNvSpPr/>
      </xdr:nvSpPr>
      <xdr:spPr>
        <a:xfrm>
          <a:off x="13652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158114</xdr:rowOff>
    </xdr:from>
    <xdr:to>
      <xdr:col>76</xdr:col>
      <xdr:colOff>114300</xdr:colOff>
      <xdr:row>107</xdr:row>
      <xdr:rowOff>20955</xdr:rowOff>
    </xdr:to>
    <xdr:cxnSp macro="">
      <xdr:nvCxnSpPr>
        <xdr:cNvPr id="748" name="直線コネクタ 747"/>
        <xdr:cNvCxnSpPr/>
      </xdr:nvCxnSpPr>
      <xdr:spPr>
        <a:xfrm flipV="1">
          <a:off x="13703300" y="183318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49"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50"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51"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52"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32402</xdr:rowOff>
    </xdr:from>
    <xdr:ext cx="405111" cy="259045"/>
    <xdr:sp macro="" textlink="">
      <xdr:nvSpPr>
        <xdr:cNvPr id="753" name="n_1mainValue【公民館】&#10;有形固定資産減価償却率"/>
        <xdr:cNvSpPr txBox="1"/>
      </xdr:nvSpPr>
      <xdr:spPr>
        <a:xfrm>
          <a:off x="152660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28591</xdr:rowOff>
    </xdr:from>
    <xdr:ext cx="405111" cy="259045"/>
    <xdr:sp macro="" textlink="">
      <xdr:nvSpPr>
        <xdr:cNvPr id="754" name="n_2mainValue【公民館】&#10;有形固定資産減価償却率"/>
        <xdr:cNvSpPr txBox="1"/>
      </xdr:nvSpPr>
      <xdr:spPr>
        <a:xfrm>
          <a:off x="14389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62882</xdr:rowOff>
    </xdr:from>
    <xdr:ext cx="405111" cy="259045"/>
    <xdr:sp macro="" textlink="">
      <xdr:nvSpPr>
        <xdr:cNvPr id="755" name="n_3mainValue【公民館】&#10;有形固定資産減価償却率"/>
        <xdr:cNvSpPr txBox="1"/>
      </xdr:nvSpPr>
      <xdr:spPr>
        <a:xfrm>
          <a:off x="135007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6" name="直線コネクタ 7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7" name="テキスト ボックス 7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8" name="直線コネクタ 7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9" name="テキスト ボックス 7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0" name="直線コネクタ 7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1" name="テキスト ボックス 7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2" name="直線コネクタ 7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3" name="テキスト ボックス 7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77" name="直線コネクタ 776"/>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78"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79" name="直線コネクタ 778"/>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80"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81" name="直線コネクタ 780"/>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82"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83" name="フローチャート: 判断 782"/>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84" name="フローチャート: 判断 783"/>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85" name="フローチャート: 判断 784"/>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86" name="フローチャート: 判断 785"/>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87" name="フローチャート: 判断 786"/>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169875</xdr:rowOff>
    </xdr:from>
    <xdr:to>
      <xdr:col>116</xdr:col>
      <xdr:colOff>114300</xdr:colOff>
      <xdr:row>101</xdr:row>
      <xdr:rowOff>100025</xdr:rowOff>
    </xdr:to>
    <xdr:sp macro="" textlink="">
      <xdr:nvSpPr>
        <xdr:cNvPr id="793" name="楕円 792"/>
        <xdr:cNvSpPr/>
      </xdr:nvSpPr>
      <xdr:spPr>
        <a:xfrm>
          <a:off x="22110700" y="173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122902</xdr:rowOff>
    </xdr:from>
    <xdr:ext cx="469744" cy="259045"/>
    <xdr:sp macro="" textlink="">
      <xdr:nvSpPr>
        <xdr:cNvPr id="794" name="【公民館】&#10;一人当たり面積該当値テキスト"/>
        <xdr:cNvSpPr txBox="1"/>
      </xdr:nvSpPr>
      <xdr:spPr>
        <a:xfrm>
          <a:off x="22199600" y="1726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31801</xdr:rowOff>
    </xdr:from>
    <xdr:to>
      <xdr:col>112</xdr:col>
      <xdr:colOff>38100</xdr:colOff>
      <xdr:row>101</xdr:row>
      <xdr:rowOff>133401</xdr:rowOff>
    </xdr:to>
    <xdr:sp macro="" textlink="">
      <xdr:nvSpPr>
        <xdr:cNvPr id="795" name="楕円 794"/>
        <xdr:cNvSpPr/>
      </xdr:nvSpPr>
      <xdr:spPr>
        <a:xfrm>
          <a:off x="21272500" y="17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49225</xdr:rowOff>
    </xdr:from>
    <xdr:to>
      <xdr:col>116</xdr:col>
      <xdr:colOff>63500</xdr:colOff>
      <xdr:row>101</xdr:row>
      <xdr:rowOff>82601</xdr:rowOff>
    </xdr:to>
    <xdr:cxnSp macro="">
      <xdr:nvCxnSpPr>
        <xdr:cNvPr id="796" name="直線コネクタ 795"/>
        <xdr:cNvCxnSpPr/>
      </xdr:nvCxnSpPr>
      <xdr:spPr>
        <a:xfrm flipV="1">
          <a:off x="21323300" y="17365675"/>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7113</xdr:rowOff>
    </xdr:from>
    <xdr:to>
      <xdr:col>107</xdr:col>
      <xdr:colOff>101600</xdr:colOff>
      <xdr:row>102</xdr:row>
      <xdr:rowOff>108713</xdr:rowOff>
    </xdr:to>
    <xdr:sp macro="" textlink="">
      <xdr:nvSpPr>
        <xdr:cNvPr id="797" name="楕円 796"/>
        <xdr:cNvSpPr/>
      </xdr:nvSpPr>
      <xdr:spPr>
        <a:xfrm>
          <a:off x="20383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82601</xdr:rowOff>
    </xdr:from>
    <xdr:to>
      <xdr:col>111</xdr:col>
      <xdr:colOff>177800</xdr:colOff>
      <xdr:row>102</xdr:row>
      <xdr:rowOff>57913</xdr:rowOff>
    </xdr:to>
    <xdr:cxnSp macro="">
      <xdr:nvCxnSpPr>
        <xdr:cNvPr id="798" name="直線コネクタ 797"/>
        <xdr:cNvCxnSpPr/>
      </xdr:nvCxnSpPr>
      <xdr:spPr>
        <a:xfrm flipV="1">
          <a:off x="20434300" y="17399051"/>
          <a:ext cx="8890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160274</xdr:rowOff>
    </xdr:from>
    <xdr:to>
      <xdr:col>102</xdr:col>
      <xdr:colOff>165100</xdr:colOff>
      <xdr:row>105</xdr:row>
      <xdr:rowOff>90424</xdr:rowOff>
    </xdr:to>
    <xdr:sp macro="" textlink="">
      <xdr:nvSpPr>
        <xdr:cNvPr id="799" name="楕円 798"/>
        <xdr:cNvSpPr/>
      </xdr:nvSpPr>
      <xdr:spPr>
        <a:xfrm>
          <a:off x="19494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57913</xdr:rowOff>
    </xdr:from>
    <xdr:to>
      <xdr:col>107</xdr:col>
      <xdr:colOff>50800</xdr:colOff>
      <xdr:row>105</xdr:row>
      <xdr:rowOff>39624</xdr:rowOff>
    </xdr:to>
    <xdr:cxnSp macro="">
      <xdr:nvCxnSpPr>
        <xdr:cNvPr id="800" name="直線コネクタ 799"/>
        <xdr:cNvCxnSpPr/>
      </xdr:nvCxnSpPr>
      <xdr:spPr>
        <a:xfrm flipV="1">
          <a:off x="19545300" y="17545813"/>
          <a:ext cx="889000" cy="4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801"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802"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03" name="n_3ave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804"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149928</xdr:rowOff>
    </xdr:from>
    <xdr:ext cx="469744" cy="259045"/>
    <xdr:sp macro="" textlink="">
      <xdr:nvSpPr>
        <xdr:cNvPr id="805" name="n_1mainValue【公民館】&#10;一人当たり面積"/>
        <xdr:cNvSpPr txBox="1"/>
      </xdr:nvSpPr>
      <xdr:spPr>
        <a:xfrm>
          <a:off x="21075727" y="1712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125240</xdr:rowOff>
    </xdr:from>
    <xdr:ext cx="469744" cy="259045"/>
    <xdr:sp macro="" textlink="">
      <xdr:nvSpPr>
        <xdr:cNvPr id="806" name="n_2mainValue【公民館】&#10;一人当たり面積"/>
        <xdr:cNvSpPr txBox="1"/>
      </xdr:nvSpPr>
      <xdr:spPr>
        <a:xfrm>
          <a:off x="20199427" y="172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106951</xdr:rowOff>
    </xdr:from>
    <xdr:ext cx="469744" cy="259045"/>
    <xdr:sp macro="" textlink="">
      <xdr:nvSpPr>
        <xdr:cNvPr id="807" name="n_3mainValue【公民館】&#10;一人当たり面積"/>
        <xdr:cNvSpPr txBox="1"/>
      </xdr:nvSpPr>
      <xdr:spPr>
        <a:xfrm>
          <a:off x="19310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類似団体と比較すると減価償却率は同様または高い値となっている状況が多数を占めている。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公共施設等総合管理計画・施設毎の個別施設計画等に基づいて老朽化対策に取り組む必要がある。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
5,938
183.86
6,553,587
6,242,546
158,382
3,565,257
6,648,495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89" name="楕円 88"/>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165752</xdr:rowOff>
    </xdr:from>
    <xdr:ext cx="405111" cy="259045"/>
    <xdr:sp macro="" textlink="">
      <xdr:nvSpPr>
        <xdr:cNvPr id="90" name="【体育館・プール】&#10;有形固定資産減価償却率該当値テキスト"/>
        <xdr:cNvSpPr txBox="1"/>
      </xdr:nvSpPr>
      <xdr:spPr>
        <a:xfrm>
          <a:off x="4673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147320</xdr:rowOff>
    </xdr:from>
    <xdr:to>
      <xdr:col>20</xdr:col>
      <xdr:colOff>38100</xdr:colOff>
      <xdr:row>62</xdr:row>
      <xdr:rowOff>77470</xdr:rowOff>
    </xdr:to>
    <xdr:sp macro="" textlink="">
      <xdr:nvSpPr>
        <xdr:cNvPr id="91" name="楕円 90"/>
        <xdr:cNvSpPr/>
      </xdr:nvSpPr>
      <xdr:spPr>
        <a:xfrm>
          <a:off x="3746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26670</xdr:rowOff>
    </xdr:from>
    <xdr:to>
      <xdr:col>24</xdr:col>
      <xdr:colOff>63500</xdr:colOff>
      <xdr:row>62</xdr:row>
      <xdr:rowOff>66675</xdr:rowOff>
    </xdr:to>
    <xdr:cxnSp macro="">
      <xdr:nvCxnSpPr>
        <xdr:cNvPr id="92" name="直線コネクタ 91"/>
        <xdr:cNvCxnSpPr/>
      </xdr:nvCxnSpPr>
      <xdr:spPr>
        <a:xfrm>
          <a:off x="3797300" y="10656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103505</xdr:rowOff>
    </xdr:from>
    <xdr:to>
      <xdr:col>15</xdr:col>
      <xdr:colOff>101600</xdr:colOff>
      <xdr:row>62</xdr:row>
      <xdr:rowOff>33655</xdr:rowOff>
    </xdr:to>
    <xdr:sp macro="" textlink="">
      <xdr:nvSpPr>
        <xdr:cNvPr id="93" name="楕円 92"/>
        <xdr:cNvSpPr/>
      </xdr:nvSpPr>
      <xdr:spPr>
        <a:xfrm>
          <a:off x="2857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26670</xdr:rowOff>
    </xdr:to>
    <xdr:cxnSp macro="">
      <xdr:nvCxnSpPr>
        <xdr:cNvPr id="94" name="直線コネクタ 93"/>
        <xdr:cNvCxnSpPr/>
      </xdr:nvCxnSpPr>
      <xdr:spPr>
        <a:xfrm>
          <a:off x="2908300" y="10612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160655</xdr:rowOff>
    </xdr:from>
    <xdr:to>
      <xdr:col>10</xdr:col>
      <xdr:colOff>165100</xdr:colOff>
      <xdr:row>62</xdr:row>
      <xdr:rowOff>90805</xdr:rowOff>
    </xdr:to>
    <xdr:sp macro="" textlink="">
      <xdr:nvSpPr>
        <xdr:cNvPr id="95" name="楕円 94"/>
        <xdr:cNvSpPr/>
      </xdr:nvSpPr>
      <xdr:spPr>
        <a:xfrm>
          <a:off x="1968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154305</xdr:rowOff>
    </xdr:from>
    <xdr:to>
      <xdr:col>15</xdr:col>
      <xdr:colOff>50800</xdr:colOff>
      <xdr:row>62</xdr:row>
      <xdr:rowOff>40005</xdr:rowOff>
    </xdr:to>
    <xdr:cxnSp macro="">
      <xdr:nvCxnSpPr>
        <xdr:cNvPr id="96" name="直線コネクタ 95"/>
        <xdr:cNvCxnSpPr/>
      </xdr:nvCxnSpPr>
      <xdr:spPr>
        <a:xfrm flipV="1">
          <a:off x="2019300" y="106127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7"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8"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9"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0"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68597</xdr:rowOff>
    </xdr:from>
    <xdr:ext cx="405111" cy="259045"/>
    <xdr:sp macro="" textlink="">
      <xdr:nvSpPr>
        <xdr:cNvPr id="101" name="n_1mainValue【体育館・プール】&#10;有形固定資産減価償却率"/>
        <xdr:cNvSpPr txBox="1"/>
      </xdr:nvSpPr>
      <xdr:spPr>
        <a:xfrm>
          <a:off x="35820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02" name="n_2mainValue【体育館・プール】&#10;有形固定資産減価償却率"/>
        <xdr:cNvSpPr txBox="1"/>
      </xdr:nvSpPr>
      <xdr:spPr>
        <a:xfrm>
          <a:off x="2705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81932</xdr:rowOff>
    </xdr:from>
    <xdr:ext cx="405111" cy="259045"/>
    <xdr:sp macro="" textlink="">
      <xdr:nvSpPr>
        <xdr:cNvPr id="103" name="n_3mainValue【体育館・プール】&#10;有形固定資産減価償却率"/>
        <xdr:cNvSpPr txBox="1"/>
      </xdr:nvSpPr>
      <xdr:spPr>
        <a:xfrm>
          <a:off x="1816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2743</xdr:rowOff>
    </xdr:from>
    <xdr:to>
      <xdr:col>54</xdr:col>
      <xdr:colOff>189865</xdr:colOff>
      <xdr:row>63</xdr:row>
      <xdr:rowOff>144246</xdr:rowOff>
    </xdr:to>
    <xdr:cxnSp macro="">
      <xdr:nvCxnSpPr>
        <xdr:cNvPr id="125" name="直線コネクタ 124"/>
        <xdr:cNvCxnSpPr/>
      </xdr:nvCxnSpPr>
      <xdr:spPr>
        <a:xfrm flipV="1">
          <a:off x="10476865" y="10461193"/>
          <a:ext cx="0" cy="48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148073</xdr:rowOff>
    </xdr:from>
    <xdr:ext cx="469744" cy="259045"/>
    <xdr:sp macro="" textlink="">
      <xdr:nvSpPr>
        <xdr:cNvPr id="126" name="【体育館・プール】&#10;一人当たり面積最小値テキスト"/>
        <xdr:cNvSpPr txBox="1"/>
      </xdr:nvSpPr>
      <xdr:spPr>
        <a:xfrm>
          <a:off x="10515600" y="1094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144246</xdr:rowOff>
    </xdr:from>
    <xdr:to>
      <xdr:col>55</xdr:col>
      <xdr:colOff>88900</xdr:colOff>
      <xdr:row>63</xdr:row>
      <xdr:rowOff>144246</xdr:rowOff>
    </xdr:to>
    <xdr:cxnSp macro="">
      <xdr:nvCxnSpPr>
        <xdr:cNvPr id="127" name="直線コネクタ 126"/>
        <xdr:cNvCxnSpPr/>
      </xdr:nvCxnSpPr>
      <xdr:spPr>
        <a:xfrm>
          <a:off x="10388600" y="109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120870</xdr:rowOff>
    </xdr:from>
    <xdr:ext cx="469744" cy="259045"/>
    <xdr:sp macro="" textlink="">
      <xdr:nvSpPr>
        <xdr:cNvPr id="128" name="【体育館・プール】&#10;一人当たり面積最大値テキスト"/>
        <xdr:cNvSpPr txBox="1"/>
      </xdr:nvSpPr>
      <xdr:spPr>
        <a:xfrm>
          <a:off x="10515600" y="102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2743</xdr:rowOff>
    </xdr:from>
    <xdr:to>
      <xdr:col>55</xdr:col>
      <xdr:colOff>88900</xdr:colOff>
      <xdr:row>61</xdr:row>
      <xdr:rowOff>2743</xdr:rowOff>
    </xdr:to>
    <xdr:cxnSp macro="">
      <xdr:nvCxnSpPr>
        <xdr:cNvPr id="129" name="直線コネクタ 128"/>
        <xdr:cNvCxnSpPr/>
      </xdr:nvCxnSpPr>
      <xdr:spPr>
        <a:xfrm>
          <a:off x="10388600" y="1046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136110</xdr:rowOff>
    </xdr:from>
    <xdr:ext cx="469744" cy="259045"/>
    <xdr:sp macro="" textlink="">
      <xdr:nvSpPr>
        <xdr:cNvPr id="130" name="【体育館・プール】&#10;一人当たり面積平均値テキスト"/>
        <xdr:cNvSpPr txBox="1"/>
      </xdr:nvSpPr>
      <xdr:spPr>
        <a:xfrm>
          <a:off x="10515600" y="10766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157683</xdr:rowOff>
    </xdr:from>
    <xdr:to>
      <xdr:col>55</xdr:col>
      <xdr:colOff>50800</xdr:colOff>
      <xdr:row>63</xdr:row>
      <xdr:rowOff>87833</xdr:rowOff>
    </xdr:to>
    <xdr:sp macro="" textlink="">
      <xdr:nvSpPr>
        <xdr:cNvPr id="131" name="フローチャート: 判断 130"/>
        <xdr:cNvSpPr/>
      </xdr:nvSpPr>
      <xdr:spPr>
        <a:xfrm>
          <a:off x="10426700" y="1078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167056</xdr:rowOff>
    </xdr:from>
    <xdr:to>
      <xdr:col>50</xdr:col>
      <xdr:colOff>165100</xdr:colOff>
      <xdr:row>63</xdr:row>
      <xdr:rowOff>97206</xdr:rowOff>
    </xdr:to>
    <xdr:sp macro="" textlink="">
      <xdr:nvSpPr>
        <xdr:cNvPr id="132" name="フローチャート: 判断 131"/>
        <xdr:cNvSpPr/>
      </xdr:nvSpPr>
      <xdr:spPr>
        <a:xfrm>
          <a:off x="9588500" y="107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170256</xdr:rowOff>
    </xdr:from>
    <xdr:to>
      <xdr:col>46</xdr:col>
      <xdr:colOff>38100</xdr:colOff>
      <xdr:row>63</xdr:row>
      <xdr:rowOff>100406</xdr:rowOff>
    </xdr:to>
    <xdr:sp macro="" textlink="">
      <xdr:nvSpPr>
        <xdr:cNvPr id="133" name="フローチャート: 判断 132"/>
        <xdr:cNvSpPr/>
      </xdr:nvSpPr>
      <xdr:spPr>
        <a:xfrm>
          <a:off x="8699500" y="1080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133452</xdr:rowOff>
    </xdr:from>
    <xdr:to>
      <xdr:col>41</xdr:col>
      <xdr:colOff>101600</xdr:colOff>
      <xdr:row>63</xdr:row>
      <xdr:rowOff>63602</xdr:rowOff>
    </xdr:to>
    <xdr:sp macro="" textlink="">
      <xdr:nvSpPr>
        <xdr:cNvPr id="134" name="フローチャート: 判断 133"/>
        <xdr:cNvSpPr/>
      </xdr:nvSpPr>
      <xdr:spPr>
        <a:xfrm>
          <a:off x="7810500" y="1076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4750</xdr:rowOff>
    </xdr:from>
    <xdr:to>
      <xdr:col>36</xdr:col>
      <xdr:colOff>165100</xdr:colOff>
      <xdr:row>63</xdr:row>
      <xdr:rowOff>106350</xdr:rowOff>
    </xdr:to>
    <xdr:sp macro="" textlink="">
      <xdr:nvSpPr>
        <xdr:cNvPr id="135" name="フローチャート: 判断 134"/>
        <xdr:cNvSpPr/>
      </xdr:nvSpPr>
      <xdr:spPr>
        <a:xfrm>
          <a:off x="6921500" y="108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132994</xdr:rowOff>
    </xdr:from>
    <xdr:to>
      <xdr:col>55</xdr:col>
      <xdr:colOff>50800</xdr:colOff>
      <xdr:row>61</xdr:row>
      <xdr:rowOff>63144</xdr:rowOff>
    </xdr:to>
    <xdr:sp macro="" textlink="">
      <xdr:nvSpPr>
        <xdr:cNvPr id="141" name="楕円 140"/>
        <xdr:cNvSpPr/>
      </xdr:nvSpPr>
      <xdr:spPr>
        <a:xfrm>
          <a:off x="10426700" y="104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76420</xdr:rowOff>
    </xdr:from>
    <xdr:ext cx="469744" cy="259045"/>
    <xdr:sp macro="" textlink="">
      <xdr:nvSpPr>
        <xdr:cNvPr id="142" name="【体育館・プール】&#10;一人当たり面積該当値テキスト"/>
        <xdr:cNvSpPr txBox="1"/>
      </xdr:nvSpPr>
      <xdr:spPr>
        <a:xfrm>
          <a:off x="10515600" y="103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144196</xdr:rowOff>
    </xdr:from>
    <xdr:to>
      <xdr:col>50</xdr:col>
      <xdr:colOff>165100</xdr:colOff>
      <xdr:row>61</xdr:row>
      <xdr:rowOff>74346</xdr:rowOff>
    </xdr:to>
    <xdr:sp macro="" textlink="">
      <xdr:nvSpPr>
        <xdr:cNvPr id="143" name="楕円 142"/>
        <xdr:cNvSpPr/>
      </xdr:nvSpPr>
      <xdr:spPr>
        <a:xfrm>
          <a:off x="9588500" y="104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12344</xdr:rowOff>
    </xdr:from>
    <xdr:to>
      <xdr:col>55</xdr:col>
      <xdr:colOff>0</xdr:colOff>
      <xdr:row>61</xdr:row>
      <xdr:rowOff>23546</xdr:rowOff>
    </xdr:to>
    <xdr:cxnSp macro="">
      <xdr:nvCxnSpPr>
        <xdr:cNvPr id="144" name="直線コネクタ 143"/>
        <xdr:cNvCxnSpPr/>
      </xdr:nvCxnSpPr>
      <xdr:spPr>
        <a:xfrm flipV="1">
          <a:off x="9639300" y="10470794"/>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151968</xdr:rowOff>
    </xdr:from>
    <xdr:to>
      <xdr:col>46</xdr:col>
      <xdr:colOff>38100</xdr:colOff>
      <xdr:row>61</xdr:row>
      <xdr:rowOff>82118</xdr:rowOff>
    </xdr:to>
    <xdr:sp macro="" textlink="">
      <xdr:nvSpPr>
        <xdr:cNvPr id="145" name="楕円 144"/>
        <xdr:cNvSpPr/>
      </xdr:nvSpPr>
      <xdr:spPr>
        <a:xfrm>
          <a:off x="8699500" y="104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23546</xdr:rowOff>
    </xdr:from>
    <xdr:to>
      <xdr:col>50</xdr:col>
      <xdr:colOff>114300</xdr:colOff>
      <xdr:row>61</xdr:row>
      <xdr:rowOff>31318</xdr:rowOff>
    </xdr:to>
    <xdr:cxnSp macro="">
      <xdr:nvCxnSpPr>
        <xdr:cNvPr id="146" name="直線コネクタ 145"/>
        <xdr:cNvCxnSpPr/>
      </xdr:nvCxnSpPr>
      <xdr:spPr>
        <a:xfrm flipV="1">
          <a:off x="8750300" y="1048199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34010</xdr:rowOff>
    </xdr:from>
    <xdr:to>
      <xdr:col>41</xdr:col>
      <xdr:colOff>101600</xdr:colOff>
      <xdr:row>55</xdr:row>
      <xdr:rowOff>135610</xdr:rowOff>
    </xdr:to>
    <xdr:sp macro="" textlink="">
      <xdr:nvSpPr>
        <xdr:cNvPr id="147" name="楕円 146"/>
        <xdr:cNvSpPr/>
      </xdr:nvSpPr>
      <xdr:spPr>
        <a:xfrm>
          <a:off x="7810500" y="94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84810</xdr:rowOff>
    </xdr:from>
    <xdr:to>
      <xdr:col>45</xdr:col>
      <xdr:colOff>177800</xdr:colOff>
      <xdr:row>61</xdr:row>
      <xdr:rowOff>31318</xdr:rowOff>
    </xdr:to>
    <xdr:cxnSp macro="">
      <xdr:nvCxnSpPr>
        <xdr:cNvPr id="148" name="直線コネクタ 147"/>
        <xdr:cNvCxnSpPr/>
      </xdr:nvCxnSpPr>
      <xdr:spPr>
        <a:xfrm>
          <a:off x="7861300" y="9514560"/>
          <a:ext cx="889000" cy="97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88333</xdr:rowOff>
    </xdr:from>
    <xdr:ext cx="469744" cy="259045"/>
    <xdr:sp macro="" textlink="">
      <xdr:nvSpPr>
        <xdr:cNvPr id="149" name="n_1aveValue【体育館・プール】&#10;一人当たり面積"/>
        <xdr:cNvSpPr txBox="1"/>
      </xdr:nvSpPr>
      <xdr:spPr>
        <a:xfrm>
          <a:off x="9391727" y="1088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91533</xdr:rowOff>
    </xdr:from>
    <xdr:ext cx="469744" cy="259045"/>
    <xdr:sp macro="" textlink="">
      <xdr:nvSpPr>
        <xdr:cNvPr id="150" name="n_2aveValue【体育館・プール】&#10;一人当たり面積"/>
        <xdr:cNvSpPr txBox="1"/>
      </xdr:nvSpPr>
      <xdr:spPr>
        <a:xfrm>
          <a:off x="8515427" y="1089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54729</xdr:rowOff>
    </xdr:from>
    <xdr:ext cx="469744" cy="259045"/>
    <xdr:sp macro="" textlink="">
      <xdr:nvSpPr>
        <xdr:cNvPr id="151" name="n_3aveValue【体育館・プール】&#10;一人当たり面積"/>
        <xdr:cNvSpPr txBox="1"/>
      </xdr:nvSpPr>
      <xdr:spPr>
        <a:xfrm>
          <a:off x="7626427" y="10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122877</xdr:rowOff>
    </xdr:from>
    <xdr:ext cx="469744" cy="259045"/>
    <xdr:sp macro="" textlink="">
      <xdr:nvSpPr>
        <xdr:cNvPr id="152" name="n_4aveValue【体育館・プール】&#10;一人当たり面積"/>
        <xdr:cNvSpPr txBox="1"/>
      </xdr:nvSpPr>
      <xdr:spPr>
        <a:xfrm>
          <a:off x="6737427" y="105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90873</xdr:rowOff>
    </xdr:from>
    <xdr:ext cx="469744" cy="259045"/>
    <xdr:sp macro="" textlink="">
      <xdr:nvSpPr>
        <xdr:cNvPr id="153" name="n_1mainValue【体育館・プール】&#10;一人当たり面積"/>
        <xdr:cNvSpPr txBox="1"/>
      </xdr:nvSpPr>
      <xdr:spPr>
        <a:xfrm>
          <a:off x="9391727" y="102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98645</xdr:rowOff>
    </xdr:from>
    <xdr:ext cx="469744" cy="259045"/>
    <xdr:sp macro="" textlink="">
      <xdr:nvSpPr>
        <xdr:cNvPr id="154" name="n_2mainValue【体育館・プール】&#10;一人当たり面積"/>
        <xdr:cNvSpPr txBox="1"/>
      </xdr:nvSpPr>
      <xdr:spPr>
        <a:xfrm>
          <a:off x="8515427" y="1021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152137</xdr:rowOff>
    </xdr:from>
    <xdr:ext cx="469744" cy="259045"/>
    <xdr:sp macro="" textlink="">
      <xdr:nvSpPr>
        <xdr:cNvPr id="155" name="n_3mainValue【体育館・プール】&#10;一人当たり面積"/>
        <xdr:cNvSpPr txBox="1"/>
      </xdr:nvSpPr>
      <xdr:spPr>
        <a:xfrm>
          <a:off x="7626427" y="92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0" name="直線コネクタ 179"/>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3"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4" name="直線コネクタ 183"/>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5"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86" name="フローチャート: 判断 185"/>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87" name="フローチャート: 判断 186"/>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8" name="フローチャート: 判断 187"/>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9" name="フローチャート: 判断 188"/>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0" name="フローチャート: 判断 189"/>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162561</xdr:rowOff>
    </xdr:from>
    <xdr:to>
      <xdr:col>24</xdr:col>
      <xdr:colOff>114300</xdr:colOff>
      <xdr:row>84</xdr:row>
      <xdr:rowOff>92711</xdr:rowOff>
    </xdr:to>
    <xdr:sp macro="" textlink="">
      <xdr:nvSpPr>
        <xdr:cNvPr id="196" name="楕円 195"/>
        <xdr:cNvSpPr/>
      </xdr:nvSpPr>
      <xdr:spPr>
        <a:xfrm>
          <a:off x="4584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140988</xdr:rowOff>
    </xdr:from>
    <xdr:ext cx="405111" cy="259045"/>
    <xdr:sp macro="" textlink="">
      <xdr:nvSpPr>
        <xdr:cNvPr id="197" name="【福祉施設】&#10;有形固定資産減価償却率該当値テキスト"/>
        <xdr:cNvSpPr txBox="1"/>
      </xdr:nvSpPr>
      <xdr:spPr>
        <a:xfrm>
          <a:off x="46736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198" name="楕円 197"/>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41911</xdr:rowOff>
    </xdr:to>
    <xdr:cxnSp macro="">
      <xdr:nvCxnSpPr>
        <xdr:cNvPr id="199" name="直線コネクタ 198"/>
        <xdr:cNvCxnSpPr/>
      </xdr:nvCxnSpPr>
      <xdr:spPr>
        <a:xfrm>
          <a:off x="3797300" y="144075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73025</xdr:rowOff>
    </xdr:from>
    <xdr:to>
      <xdr:col>15</xdr:col>
      <xdr:colOff>101600</xdr:colOff>
      <xdr:row>85</xdr:row>
      <xdr:rowOff>3175</xdr:rowOff>
    </xdr:to>
    <xdr:sp macro="" textlink="">
      <xdr:nvSpPr>
        <xdr:cNvPr id="200" name="楕円 199"/>
        <xdr:cNvSpPr/>
      </xdr:nvSpPr>
      <xdr:spPr>
        <a:xfrm>
          <a:off x="2857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123825</xdr:rowOff>
    </xdr:to>
    <xdr:cxnSp macro="">
      <xdr:nvCxnSpPr>
        <xdr:cNvPr id="201" name="直線コネクタ 200"/>
        <xdr:cNvCxnSpPr/>
      </xdr:nvCxnSpPr>
      <xdr:spPr>
        <a:xfrm flipV="1">
          <a:off x="2908300" y="14407514"/>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02" name="楕円 201"/>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84</xdr:row>
      <xdr:rowOff>123825</xdr:rowOff>
    </xdr:to>
    <xdr:cxnSp macro="">
      <xdr:nvCxnSpPr>
        <xdr:cNvPr id="203" name="直線コネクタ 202"/>
        <xdr:cNvCxnSpPr/>
      </xdr:nvCxnSpPr>
      <xdr:spPr>
        <a:xfrm>
          <a:off x="2019300" y="14177011"/>
          <a:ext cx="889000" cy="34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04"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05"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06"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07"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208" name="n_1mainValue【福祉施設】&#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165752</xdr:rowOff>
    </xdr:from>
    <xdr:ext cx="405111" cy="259045"/>
    <xdr:sp macro="" textlink="">
      <xdr:nvSpPr>
        <xdr:cNvPr id="209" name="n_2mainValue【福祉施設】&#10;有形固定資産減価償却率"/>
        <xdr:cNvSpPr txBox="1"/>
      </xdr:nvSpPr>
      <xdr:spPr>
        <a:xfrm>
          <a:off x="2705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210" name="n_3mainValue【福祉施設】&#10;有形固定資産減価償却率"/>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78487</xdr:rowOff>
    </xdr:from>
    <xdr:to>
      <xdr:col>54</xdr:col>
      <xdr:colOff>189865</xdr:colOff>
      <xdr:row>86</xdr:row>
      <xdr:rowOff>104775</xdr:rowOff>
    </xdr:to>
    <xdr:cxnSp macro="">
      <xdr:nvCxnSpPr>
        <xdr:cNvPr id="234" name="直線コネクタ 233"/>
        <xdr:cNvCxnSpPr/>
      </xdr:nvCxnSpPr>
      <xdr:spPr>
        <a:xfrm flipV="1">
          <a:off x="10476865" y="14308837"/>
          <a:ext cx="0" cy="5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108602</xdr:rowOff>
    </xdr:from>
    <xdr:ext cx="469744" cy="259045"/>
    <xdr:sp macro="" textlink="">
      <xdr:nvSpPr>
        <xdr:cNvPr id="235" name="【福祉施設】&#10;一人当たり面積最小値テキスト"/>
        <xdr:cNvSpPr txBox="1"/>
      </xdr:nvSpPr>
      <xdr:spPr>
        <a:xfrm>
          <a:off x="10515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104775</xdr:rowOff>
    </xdr:from>
    <xdr:to>
      <xdr:col>55</xdr:col>
      <xdr:colOff>88900</xdr:colOff>
      <xdr:row>86</xdr:row>
      <xdr:rowOff>104775</xdr:rowOff>
    </xdr:to>
    <xdr:cxnSp macro="">
      <xdr:nvCxnSpPr>
        <xdr:cNvPr id="236" name="直線コネクタ 235"/>
        <xdr:cNvCxnSpPr/>
      </xdr:nvCxnSpPr>
      <xdr:spPr>
        <a:xfrm>
          <a:off x="10388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25164</xdr:rowOff>
    </xdr:from>
    <xdr:ext cx="469744" cy="259045"/>
    <xdr:sp macro="" textlink="">
      <xdr:nvSpPr>
        <xdr:cNvPr id="237" name="【福祉施設】&#10;一人当たり面積最大値テキスト"/>
        <xdr:cNvSpPr txBox="1"/>
      </xdr:nvSpPr>
      <xdr:spPr>
        <a:xfrm>
          <a:off x="10515600" y="140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78487</xdr:rowOff>
    </xdr:from>
    <xdr:to>
      <xdr:col>55</xdr:col>
      <xdr:colOff>88900</xdr:colOff>
      <xdr:row>83</xdr:row>
      <xdr:rowOff>78487</xdr:rowOff>
    </xdr:to>
    <xdr:cxnSp macro="">
      <xdr:nvCxnSpPr>
        <xdr:cNvPr id="238" name="直線コネクタ 237"/>
        <xdr:cNvCxnSpPr/>
      </xdr:nvCxnSpPr>
      <xdr:spPr>
        <a:xfrm>
          <a:off x="10388600" y="1430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51071</xdr:rowOff>
    </xdr:from>
    <xdr:ext cx="469744" cy="259045"/>
    <xdr:sp macro="" textlink="">
      <xdr:nvSpPr>
        <xdr:cNvPr id="239" name="【福祉施設】&#10;一人当たり面積平均値テキスト"/>
        <xdr:cNvSpPr txBox="1"/>
      </xdr:nvSpPr>
      <xdr:spPr>
        <a:xfrm>
          <a:off x="10515600" y="1462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72644</xdr:rowOff>
    </xdr:from>
    <xdr:to>
      <xdr:col>55</xdr:col>
      <xdr:colOff>50800</xdr:colOff>
      <xdr:row>86</xdr:row>
      <xdr:rowOff>2794</xdr:rowOff>
    </xdr:to>
    <xdr:sp macro="" textlink="">
      <xdr:nvSpPr>
        <xdr:cNvPr id="240" name="フローチャート: 判断 239"/>
        <xdr:cNvSpPr/>
      </xdr:nvSpPr>
      <xdr:spPr>
        <a:xfrm>
          <a:off x="10426700" y="1464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88646</xdr:rowOff>
    </xdr:from>
    <xdr:to>
      <xdr:col>50</xdr:col>
      <xdr:colOff>165100</xdr:colOff>
      <xdr:row>86</xdr:row>
      <xdr:rowOff>18796</xdr:rowOff>
    </xdr:to>
    <xdr:sp macro="" textlink="">
      <xdr:nvSpPr>
        <xdr:cNvPr id="241" name="フローチャート: 判断 240"/>
        <xdr:cNvSpPr/>
      </xdr:nvSpPr>
      <xdr:spPr>
        <a:xfrm>
          <a:off x="9588500" y="146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100076</xdr:rowOff>
    </xdr:from>
    <xdr:to>
      <xdr:col>46</xdr:col>
      <xdr:colOff>38100</xdr:colOff>
      <xdr:row>86</xdr:row>
      <xdr:rowOff>30226</xdr:rowOff>
    </xdr:to>
    <xdr:sp macro="" textlink="">
      <xdr:nvSpPr>
        <xdr:cNvPr id="242" name="フローチャート: 判断 241"/>
        <xdr:cNvSpPr/>
      </xdr:nvSpPr>
      <xdr:spPr>
        <a:xfrm>
          <a:off x="8699500" y="1467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73025</xdr:rowOff>
    </xdr:from>
    <xdr:to>
      <xdr:col>41</xdr:col>
      <xdr:colOff>101600</xdr:colOff>
      <xdr:row>86</xdr:row>
      <xdr:rowOff>3175</xdr:rowOff>
    </xdr:to>
    <xdr:sp macro="" textlink="">
      <xdr:nvSpPr>
        <xdr:cNvPr id="243" name="フローチャート: 判断 242"/>
        <xdr:cNvSpPr/>
      </xdr:nvSpPr>
      <xdr:spPr>
        <a:xfrm>
          <a:off x="7810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150749</xdr:rowOff>
    </xdr:from>
    <xdr:to>
      <xdr:col>36</xdr:col>
      <xdr:colOff>165100</xdr:colOff>
      <xdr:row>86</xdr:row>
      <xdr:rowOff>80899</xdr:rowOff>
    </xdr:to>
    <xdr:sp macro="" textlink="">
      <xdr:nvSpPr>
        <xdr:cNvPr id="244" name="フローチャート: 判断 243"/>
        <xdr:cNvSpPr/>
      </xdr:nvSpPr>
      <xdr:spPr>
        <a:xfrm>
          <a:off x="6921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122937</xdr:rowOff>
    </xdr:from>
    <xdr:to>
      <xdr:col>55</xdr:col>
      <xdr:colOff>50800</xdr:colOff>
      <xdr:row>84</xdr:row>
      <xdr:rowOff>53087</xdr:rowOff>
    </xdr:to>
    <xdr:sp macro="" textlink="">
      <xdr:nvSpPr>
        <xdr:cNvPr id="250" name="楕円 249"/>
        <xdr:cNvSpPr/>
      </xdr:nvSpPr>
      <xdr:spPr>
        <a:xfrm>
          <a:off x="104267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37864</xdr:rowOff>
    </xdr:from>
    <xdr:ext cx="469744" cy="259045"/>
    <xdr:sp macro="" textlink="">
      <xdr:nvSpPr>
        <xdr:cNvPr id="251" name="【福祉施設】&#10;一人当たり面積該当値テキスト"/>
        <xdr:cNvSpPr txBox="1"/>
      </xdr:nvSpPr>
      <xdr:spPr>
        <a:xfrm>
          <a:off x="10515600" y="142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132462</xdr:rowOff>
    </xdr:from>
    <xdr:to>
      <xdr:col>50</xdr:col>
      <xdr:colOff>165100</xdr:colOff>
      <xdr:row>84</xdr:row>
      <xdr:rowOff>62612</xdr:rowOff>
    </xdr:to>
    <xdr:sp macro="" textlink="">
      <xdr:nvSpPr>
        <xdr:cNvPr id="252" name="楕円 251"/>
        <xdr:cNvSpPr/>
      </xdr:nvSpPr>
      <xdr:spPr>
        <a:xfrm>
          <a:off x="9588500" y="143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2287</xdr:rowOff>
    </xdr:from>
    <xdr:to>
      <xdr:col>55</xdr:col>
      <xdr:colOff>0</xdr:colOff>
      <xdr:row>84</xdr:row>
      <xdr:rowOff>11812</xdr:rowOff>
    </xdr:to>
    <xdr:cxnSp macro="">
      <xdr:nvCxnSpPr>
        <xdr:cNvPr id="253" name="直線コネクタ 252"/>
        <xdr:cNvCxnSpPr/>
      </xdr:nvCxnSpPr>
      <xdr:spPr>
        <a:xfrm flipV="1">
          <a:off x="9639300" y="1440408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141224</xdr:rowOff>
    </xdr:from>
    <xdr:to>
      <xdr:col>46</xdr:col>
      <xdr:colOff>38100</xdr:colOff>
      <xdr:row>85</xdr:row>
      <xdr:rowOff>71374</xdr:rowOff>
    </xdr:to>
    <xdr:sp macro="" textlink="">
      <xdr:nvSpPr>
        <xdr:cNvPr id="254" name="楕円 253"/>
        <xdr:cNvSpPr/>
      </xdr:nvSpPr>
      <xdr:spPr>
        <a:xfrm>
          <a:off x="8699500" y="14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11812</xdr:rowOff>
    </xdr:from>
    <xdr:to>
      <xdr:col>50</xdr:col>
      <xdr:colOff>114300</xdr:colOff>
      <xdr:row>85</xdr:row>
      <xdr:rowOff>20574</xdr:rowOff>
    </xdr:to>
    <xdr:cxnSp macro="">
      <xdr:nvCxnSpPr>
        <xdr:cNvPr id="255" name="直線コネクタ 254"/>
        <xdr:cNvCxnSpPr/>
      </xdr:nvCxnSpPr>
      <xdr:spPr>
        <a:xfrm flipV="1">
          <a:off x="8750300" y="14413612"/>
          <a:ext cx="889000" cy="18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9398</xdr:rowOff>
    </xdr:from>
    <xdr:to>
      <xdr:col>41</xdr:col>
      <xdr:colOff>101600</xdr:colOff>
      <xdr:row>77</xdr:row>
      <xdr:rowOff>110998</xdr:rowOff>
    </xdr:to>
    <xdr:sp macro="" textlink="">
      <xdr:nvSpPr>
        <xdr:cNvPr id="256" name="楕円 255"/>
        <xdr:cNvSpPr/>
      </xdr:nvSpPr>
      <xdr:spPr>
        <a:xfrm>
          <a:off x="7810500" y="132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60198</xdr:rowOff>
    </xdr:from>
    <xdr:to>
      <xdr:col>45</xdr:col>
      <xdr:colOff>177800</xdr:colOff>
      <xdr:row>85</xdr:row>
      <xdr:rowOff>20574</xdr:rowOff>
    </xdr:to>
    <xdr:cxnSp macro="">
      <xdr:nvCxnSpPr>
        <xdr:cNvPr id="257" name="直線コネクタ 256"/>
        <xdr:cNvCxnSpPr/>
      </xdr:nvCxnSpPr>
      <xdr:spPr>
        <a:xfrm>
          <a:off x="7861300" y="13261848"/>
          <a:ext cx="889000" cy="13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9923</xdr:rowOff>
    </xdr:from>
    <xdr:ext cx="469744" cy="259045"/>
    <xdr:sp macro="" textlink="">
      <xdr:nvSpPr>
        <xdr:cNvPr id="258" name="n_1aveValue【福祉施設】&#10;一人当たり面積"/>
        <xdr:cNvSpPr txBox="1"/>
      </xdr:nvSpPr>
      <xdr:spPr>
        <a:xfrm>
          <a:off x="9391727"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21353</xdr:rowOff>
    </xdr:from>
    <xdr:ext cx="469744" cy="259045"/>
    <xdr:sp macro="" textlink="">
      <xdr:nvSpPr>
        <xdr:cNvPr id="259" name="n_2aveValue【福祉施設】&#10;一人当たり面積"/>
        <xdr:cNvSpPr txBox="1"/>
      </xdr:nvSpPr>
      <xdr:spPr>
        <a:xfrm>
          <a:off x="8515427"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165752</xdr:rowOff>
    </xdr:from>
    <xdr:ext cx="469744" cy="259045"/>
    <xdr:sp macro="" textlink="">
      <xdr:nvSpPr>
        <xdr:cNvPr id="260" name="n_3aveValue【福祉施設】&#10;一人当たり面積"/>
        <xdr:cNvSpPr txBox="1"/>
      </xdr:nvSpPr>
      <xdr:spPr>
        <a:xfrm>
          <a:off x="7626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97426</xdr:rowOff>
    </xdr:from>
    <xdr:ext cx="469744" cy="259045"/>
    <xdr:sp macro="" textlink="">
      <xdr:nvSpPr>
        <xdr:cNvPr id="261" name="n_4aveValue【福祉施設】&#10;一人当たり面積"/>
        <xdr:cNvSpPr txBox="1"/>
      </xdr:nvSpPr>
      <xdr:spPr>
        <a:xfrm>
          <a:off x="6737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79139</xdr:rowOff>
    </xdr:from>
    <xdr:ext cx="469744" cy="259045"/>
    <xdr:sp macro="" textlink="">
      <xdr:nvSpPr>
        <xdr:cNvPr id="262" name="n_1mainValue【福祉施設】&#10;一人当たり面積"/>
        <xdr:cNvSpPr txBox="1"/>
      </xdr:nvSpPr>
      <xdr:spPr>
        <a:xfrm>
          <a:off x="9391727" y="1413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87901</xdr:rowOff>
    </xdr:from>
    <xdr:ext cx="469744" cy="259045"/>
    <xdr:sp macro="" textlink="">
      <xdr:nvSpPr>
        <xdr:cNvPr id="263" name="n_2mainValue【福祉施設】&#10;一人当たり面積"/>
        <xdr:cNvSpPr txBox="1"/>
      </xdr:nvSpPr>
      <xdr:spPr>
        <a:xfrm>
          <a:off x="8515427"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75</xdr:row>
      <xdr:rowOff>127525</xdr:rowOff>
    </xdr:from>
    <xdr:ext cx="469744" cy="259045"/>
    <xdr:sp macro="" textlink="">
      <xdr:nvSpPr>
        <xdr:cNvPr id="264" name="n_3mainValue【福祉施設】&#10;一人当たり面積"/>
        <xdr:cNvSpPr txBox="1"/>
      </xdr:nvSpPr>
      <xdr:spPr>
        <a:xfrm>
          <a:off x="7626427" y="1298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06" name="直線コネクタ 305"/>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8" name="直線コネクタ 30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09"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10" name="直線コネクタ 309"/>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311"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12" name="フローチャート: 判断 311"/>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13" name="フローチャート: 判断 312"/>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14" name="フローチャート: 判断 313"/>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15" name="フローチャート: 判断 314"/>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16" name="フローチャート: 判断 315"/>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5806</xdr:rowOff>
    </xdr:from>
    <xdr:to>
      <xdr:col>85</xdr:col>
      <xdr:colOff>177800</xdr:colOff>
      <xdr:row>40</xdr:row>
      <xdr:rowOff>107406</xdr:rowOff>
    </xdr:to>
    <xdr:sp macro="" textlink="">
      <xdr:nvSpPr>
        <xdr:cNvPr id="322" name="楕円 321"/>
        <xdr:cNvSpPr/>
      </xdr:nvSpPr>
      <xdr:spPr>
        <a:xfrm>
          <a:off x="16268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155683</xdr:rowOff>
    </xdr:from>
    <xdr:ext cx="405111" cy="259045"/>
    <xdr:sp macro="" textlink="">
      <xdr:nvSpPr>
        <xdr:cNvPr id="323" name="【一般廃棄物処理施設】&#10;有形固定資産減価償却率該当値テキスト"/>
        <xdr:cNvSpPr txBox="1"/>
      </xdr:nvSpPr>
      <xdr:spPr>
        <a:xfrm>
          <a:off x="16357600"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324" name="楕円 323"/>
        <xdr:cNvSpPr/>
      </xdr:nvSpPr>
      <xdr:spPr>
        <a:xfrm>
          <a:off x="15430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40</xdr:row>
      <xdr:rowOff>56606</xdr:rowOff>
    </xdr:to>
    <xdr:cxnSp macro="">
      <xdr:nvCxnSpPr>
        <xdr:cNvPr id="325" name="直線コネクタ 324"/>
        <xdr:cNvCxnSpPr/>
      </xdr:nvCxnSpPr>
      <xdr:spPr>
        <a:xfrm>
          <a:off x="15481300" y="68786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102144</xdr:rowOff>
    </xdr:from>
    <xdr:to>
      <xdr:col>76</xdr:col>
      <xdr:colOff>165100</xdr:colOff>
      <xdr:row>40</xdr:row>
      <xdr:rowOff>32294</xdr:rowOff>
    </xdr:to>
    <xdr:sp macro="" textlink="">
      <xdr:nvSpPr>
        <xdr:cNvPr id="326" name="楕円 325"/>
        <xdr:cNvSpPr/>
      </xdr:nvSpPr>
      <xdr:spPr>
        <a:xfrm>
          <a:off x="14541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152944</xdr:rowOff>
    </xdr:from>
    <xdr:to>
      <xdr:col>81</xdr:col>
      <xdr:colOff>50800</xdr:colOff>
      <xdr:row>40</xdr:row>
      <xdr:rowOff>20683</xdr:rowOff>
    </xdr:to>
    <xdr:cxnSp macro="">
      <xdr:nvCxnSpPr>
        <xdr:cNvPr id="327" name="直線コネクタ 326"/>
        <xdr:cNvCxnSpPr/>
      </xdr:nvCxnSpPr>
      <xdr:spPr>
        <a:xfrm>
          <a:off x="14592300" y="68394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7438</xdr:rowOff>
    </xdr:from>
    <xdr:to>
      <xdr:col>72</xdr:col>
      <xdr:colOff>38100</xdr:colOff>
      <xdr:row>42</xdr:row>
      <xdr:rowOff>109038</xdr:rowOff>
    </xdr:to>
    <xdr:sp macro="" textlink="">
      <xdr:nvSpPr>
        <xdr:cNvPr id="328" name="楕円 327"/>
        <xdr:cNvSpPr/>
      </xdr:nvSpPr>
      <xdr:spPr>
        <a:xfrm>
          <a:off x="13652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152944</xdr:rowOff>
    </xdr:from>
    <xdr:to>
      <xdr:col>76</xdr:col>
      <xdr:colOff>114300</xdr:colOff>
      <xdr:row>42</xdr:row>
      <xdr:rowOff>58238</xdr:rowOff>
    </xdr:to>
    <xdr:cxnSp macro="">
      <xdr:nvCxnSpPr>
        <xdr:cNvPr id="329" name="直線コネクタ 328"/>
        <xdr:cNvCxnSpPr/>
      </xdr:nvCxnSpPr>
      <xdr:spPr>
        <a:xfrm flipV="1">
          <a:off x="13703300" y="6839494"/>
          <a:ext cx="8890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330"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331"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32"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33"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334" name="n_1mainValue【一般廃棄物処理施設】&#10;有形固定資産減価償却率"/>
        <xdr:cNvSpPr txBox="1"/>
      </xdr:nvSpPr>
      <xdr:spPr>
        <a:xfrm>
          <a:off x="152660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23421</xdr:rowOff>
    </xdr:from>
    <xdr:ext cx="405111" cy="259045"/>
    <xdr:sp macro="" textlink="">
      <xdr:nvSpPr>
        <xdr:cNvPr id="335" name="n_2mainValue【一般廃棄物処理施設】&#10;有形固定資産減価償却率"/>
        <xdr:cNvSpPr txBox="1"/>
      </xdr:nvSpPr>
      <xdr:spPr>
        <a:xfrm>
          <a:off x="14389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100165</xdr:rowOff>
    </xdr:from>
    <xdr:ext cx="405111" cy="259045"/>
    <xdr:sp macro="" textlink="">
      <xdr:nvSpPr>
        <xdr:cNvPr id="336" name="n_3mainValue【一般廃棄物処理施設】&#10;有形固定資産減価償却率"/>
        <xdr:cNvSpPr txBox="1"/>
      </xdr:nvSpPr>
      <xdr:spPr>
        <a:xfrm>
          <a:off x="135007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8" name="テキスト ボックス 34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0" name="テキスト ボックス 34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2" name="テキスト ボックス 35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4" name="テキスト ボックス 35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56" name="テキスト ボックス 35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8" name="テキスト ボックス 35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60" name="直線コネクタ 359"/>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61"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62" name="直線コネクタ 361"/>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63"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64" name="直線コネクタ 363"/>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365"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66" name="フローチャート: 判断 365"/>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67" name="フローチャート: 判断 366"/>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68" name="フローチャート: 判断 367"/>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69" name="フローチャート: 判断 368"/>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70" name="フローチャート: 判断 369"/>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30865</xdr:rowOff>
    </xdr:from>
    <xdr:to>
      <xdr:col>116</xdr:col>
      <xdr:colOff>114300</xdr:colOff>
      <xdr:row>41</xdr:row>
      <xdr:rowOff>132465</xdr:rowOff>
    </xdr:to>
    <xdr:sp macro="" textlink="">
      <xdr:nvSpPr>
        <xdr:cNvPr id="376" name="楕円 375"/>
        <xdr:cNvSpPr/>
      </xdr:nvSpPr>
      <xdr:spPr>
        <a:xfrm>
          <a:off x="22110700" y="70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129531</xdr:rowOff>
    </xdr:from>
    <xdr:ext cx="599010" cy="259045"/>
    <xdr:sp macro="" textlink="">
      <xdr:nvSpPr>
        <xdr:cNvPr id="377" name="【一般廃棄物処理施設】&#10;一人当たり有形固定資産（償却資産）額該当値テキスト"/>
        <xdr:cNvSpPr txBox="1"/>
      </xdr:nvSpPr>
      <xdr:spPr>
        <a:xfrm>
          <a:off x="22199600" y="698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31732</xdr:rowOff>
    </xdr:from>
    <xdr:to>
      <xdr:col>112</xdr:col>
      <xdr:colOff>38100</xdr:colOff>
      <xdr:row>41</xdr:row>
      <xdr:rowOff>133332</xdr:rowOff>
    </xdr:to>
    <xdr:sp macro="" textlink="">
      <xdr:nvSpPr>
        <xdr:cNvPr id="378" name="楕円 377"/>
        <xdr:cNvSpPr/>
      </xdr:nvSpPr>
      <xdr:spPr>
        <a:xfrm>
          <a:off x="21272500" y="70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81665</xdr:rowOff>
    </xdr:from>
    <xdr:to>
      <xdr:col>116</xdr:col>
      <xdr:colOff>63500</xdr:colOff>
      <xdr:row>41</xdr:row>
      <xdr:rowOff>82532</xdr:rowOff>
    </xdr:to>
    <xdr:cxnSp macro="">
      <xdr:nvCxnSpPr>
        <xdr:cNvPr id="379" name="直線コネクタ 378"/>
        <xdr:cNvCxnSpPr/>
      </xdr:nvCxnSpPr>
      <xdr:spPr>
        <a:xfrm flipV="1">
          <a:off x="21323300" y="7111115"/>
          <a:ext cx="838200" cy="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20456</xdr:rowOff>
    </xdr:from>
    <xdr:to>
      <xdr:col>107</xdr:col>
      <xdr:colOff>101600</xdr:colOff>
      <xdr:row>41</xdr:row>
      <xdr:rowOff>122056</xdr:rowOff>
    </xdr:to>
    <xdr:sp macro="" textlink="">
      <xdr:nvSpPr>
        <xdr:cNvPr id="380" name="楕円 379"/>
        <xdr:cNvSpPr/>
      </xdr:nvSpPr>
      <xdr:spPr>
        <a:xfrm>
          <a:off x="20383500" y="70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71256</xdr:rowOff>
    </xdr:from>
    <xdr:to>
      <xdr:col>111</xdr:col>
      <xdr:colOff>177800</xdr:colOff>
      <xdr:row>41</xdr:row>
      <xdr:rowOff>82532</xdr:rowOff>
    </xdr:to>
    <xdr:cxnSp macro="">
      <xdr:nvCxnSpPr>
        <xdr:cNvPr id="381" name="直線コネクタ 380"/>
        <xdr:cNvCxnSpPr/>
      </xdr:nvCxnSpPr>
      <xdr:spPr>
        <a:xfrm>
          <a:off x="20434300" y="7100706"/>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157884</xdr:rowOff>
    </xdr:from>
    <xdr:to>
      <xdr:col>102</xdr:col>
      <xdr:colOff>165100</xdr:colOff>
      <xdr:row>42</xdr:row>
      <xdr:rowOff>88034</xdr:rowOff>
    </xdr:to>
    <xdr:sp macro="" textlink="">
      <xdr:nvSpPr>
        <xdr:cNvPr id="382" name="楕円 381"/>
        <xdr:cNvSpPr/>
      </xdr:nvSpPr>
      <xdr:spPr>
        <a:xfrm>
          <a:off x="19494500" y="71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71256</xdr:rowOff>
    </xdr:from>
    <xdr:to>
      <xdr:col>107</xdr:col>
      <xdr:colOff>50800</xdr:colOff>
      <xdr:row>42</xdr:row>
      <xdr:rowOff>37234</xdr:rowOff>
    </xdr:to>
    <xdr:cxnSp macro="">
      <xdr:nvCxnSpPr>
        <xdr:cNvPr id="383" name="直線コネクタ 382"/>
        <xdr:cNvCxnSpPr/>
      </xdr:nvCxnSpPr>
      <xdr:spPr>
        <a:xfrm flipV="1">
          <a:off x="19545300" y="7100706"/>
          <a:ext cx="889000" cy="1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384"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385"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86"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387"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124459</xdr:rowOff>
    </xdr:from>
    <xdr:ext cx="599010" cy="259045"/>
    <xdr:sp macro="" textlink="">
      <xdr:nvSpPr>
        <xdr:cNvPr id="388" name="n_1mainValue【一般廃棄物処理施設】&#10;一人当たり有形固定資産（償却資産）額"/>
        <xdr:cNvSpPr txBox="1"/>
      </xdr:nvSpPr>
      <xdr:spPr>
        <a:xfrm>
          <a:off x="21011095" y="715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113183</xdr:rowOff>
    </xdr:from>
    <xdr:ext cx="599010" cy="259045"/>
    <xdr:sp macro="" textlink="">
      <xdr:nvSpPr>
        <xdr:cNvPr id="389" name="n_2mainValue【一般廃棄物処理施設】&#10;一人当たり有形固定資産（償却資産）額"/>
        <xdr:cNvSpPr txBox="1"/>
      </xdr:nvSpPr>
      <xdr:spPr>
        <a:xfrm>
          <a:off x="20134795" y="714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79161</xdr:rowOff>
    </xdr:from>
    <xdr:ext cx="378565" cy="259045"/>
    <xdr:sp macro="" textlink="">
      <xdr:nvSpPr>
        <xdr:cNvPr id="390" name="n_3mainValue【一般廃棄物処理施設】&#10;一人当たり有形固定資産（償却資産）額"/>
        <xdr:cNvSpPr txBox="1"/>
      </xdr:nvSpPr>
      <xdr:spPr>
        <a:xfrm>
          <a:off x="19356017" y="728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3" name="テキスト ボックス 40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3" name="テキスト ボックス 41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15" name="直線コネクタ 414"/>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16"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17" name="直線コネクタ 416"/>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18"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19" name="直線コネクタ 418"/>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20"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21" name="フローチャート: 判断 420"/>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22" name="フローチャート: 判断 421"/>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23" name="フローチャート: 判断 422"/>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24" name="フローチャート: 判断 423"/>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25" name="フローチャート: 判断 424"/>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431" name="楕円 430"/>
        <xdr:cNvSpPr/>
      </xdr:nvSpPr>
      <xdr:spPr>
        <a:xfrm>
          <a:off x="16268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140987</xdr:rowOff>
    </xdr:from>
    <xdr:ext cx="405111" cy="259045"/>
    <xdr:sp macro="" textlink="">
      <xdr:nvSpPr>
        <xdr:cNvPr id="432" name="【保健センター・保健所】&#10;有形固定資産減価償却率該当値テキスト"/>
        <xdr:cNvSpPr txBox="1"/>
      </xdr:nvSpPr>
      <xdr:spPr>
        <a:xfrm>
          <a:off x="1635760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433" name="楕円 432"/>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41910</xdr:rowOff>
    </xdr:to>
    <xdr:cxnSp macro="">
      <xdr:nvCxnSpPr>
        <xdr:cNvPr id="434" name="直線コネクタ 433"/>
        <xdr:cNvCxnSpPr/>
      </xdr:nvCxnSpPr>
      <xdr:spPr>
        <a:xfrm>
          <a:off x="15481300" y="101079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435" name="楕円 434"/>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57150</xdr:rowOff>
    </xdr:to>
    <xdr:cxnSp macro="">
      <xdr:nvCxnSpPr>
        <xdr:cNvPr id="436" name="直線コネクタ 435"/>
        <xdr:cNvCxnSpPr/>
      </xdr:nvCxnSpPr>
      <xdr:spPr>
        <a:xfrm flipV="1">
          <a:off x="14592300" y="101079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126365</xdr:rowOff>
    </xdr:from>
    <xdr:to>
      <xdr:col>72</xdr:col>
      <xdr:colOff>38100</xdr:colOff>
      <xdr:row>59</xdr:row>
      <xdr:rowOff>56515</xdr:rowOff>
    </xdr:to>
    <xdr:sp macro="" textlink="">
      <xdr:nvSpPr>
        <xdr:cNvPr id="437" name="楕円 436"/>
        <xdr:cNvSpPr/>
      </xdr:nvSpPr>
      <xdr:spPr>
        <a:xfrm>
          <a:off x="13652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xdr:rowOff>
    </xdr:from>
    <xdr:to>
      <xdr:col>76</xdr:col>
      <xdr:colOff>114300</xdr:colOff>
      <xdr:row>59</xdr:row>
      <xdr:rowOff>57150</xdr:rowOff>
    </xdr:to>
    <xdr:cxnSp macro="">
      <xdr:nvCxnSpPr>
        <xdr:cNvPr id="438" name="直線コネクタ 437"/>
        <xdr:cNvCxnSpPr/>
      </xdr:nvCxnSpPr>
      <xdr:spPr>
        <a:xfrm>
          <a:off x="13703300" y="10121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439"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40"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441"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442"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34307</xdr:rowOff>
    </xdr:from>
    <xdr:ext cx="405111" cy="259045"/>
    <xdr:sp macro="" textlink="">
      <xdr:nvSpPr>
        <xdr:cNvPr id="443" name="n_1mainValue【保健センター・保健所】&#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444" name="n_2mainValue【保健センター・保健所】&#10;有形固定資産減価償却率"/>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47642</xdr:rowOff>
    </xdr:from>
    <xdr:ext cx="405111" cy="259045"/>
    <xdr:sp macro="" textlink="">
      <xdr:nvSpPr>
        <xdr:cNvPr id="445" name="n_3mainValue【保健センター・保健所】&#10;有形固定資産減価償却率"/>
        <xdr:cNvSpPr txBox="1"/>
      </xdr:nvSpPr>
      <xdr:spPr>
        <a:xfrm>
          <a:off x="13500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69" name="直線コネクタ 468"/>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70"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71" name="直線コネクタ 470"/>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72"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73" name="直線コネクタ 472"/>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74"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75" name="フローチャート: 判断 474"/>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76" name="フローチャート: 判断 475"/>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77" name="フローチャート: 判断 476"/>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78" name="フローチャート: 判断 477"/>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479" name="フローチャート: 判断 478"/>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16510</xdr:rowOff>
    </xdr:from>
    <xdr:to>
      <xdr:col>116</xdr:col>
      <xdr:colOff>114300</xdr:colOff>
      <xdr:row>63</xdr:row>
      <xdr:rowOff>118110</xdr:rowOff>
    </xdr:to>
    <xdr:sp macro="" textlink="">
      <xdr:nvSpPr>
        <xdr:cNvPr id="485" name="楕円 484"/>
        <xdr:cNvSpPr/>
      </xdr:nvSpPr>
      <xdr:spPr>
        <a:xfrm>
          <a:off x="221107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113047</xdr:rowOff>
    </xdr:from>
    <xdr:ext cx="469744" cy="259045"/>
    <xdr:sp macro="" textlink="">
      <xdr:nvSpPr>
        <xdr:cNvPr id="486" name="【保健センター・保健所】&#10;一人当たり面積該当値テキスト"/>
        <xdr:cNvSpPr txBox="1"/>
      </xdr:nvSpPr>
      <xdr:spPr>
        <a:xfrm>
          <a:off x="22199600"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20320</xdr:rowOff>
    </xdr:from>
    <xdr:to>
      <xdr:col>112</xdr:col>
      <xdr:colOff>38100</xdr:colOff>
      <xdr:row>63</xdr:row>
      <xdr:rowOff>121920</xdr:rowOff>
    </xdr:to>
    <xdr:sp macro="" textlink="">
      <xdr:nvSpPr>
        <xdr:cNvPr id="487" name="楕円 486"/>
        <xdr:cNvSpPr/>
      </xdr:nvSpPr>
      <xdr:spPr>
        <a:xfrm>
          <a:off x="21272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67310</xdr:rowOff>
    </xdr:from>
    <xdr:to>
      <xdr:col>116</xdr:col>
      <xdr:colOff>63500</xdr:colOff>
      <xdr:row>63</xdr:row>
      <xdr:rowOff>71120</xdr:rowOff>
    </xdr:to>
    <xdr:cxnSp macro="">
      <xdr:nvCxnSpPr>
        <xdr:cNvPr id="488" name="直線コネクタ 487"/>
        <xdr:cNvCxnSpPr/>
      </xdr:nvCxnSpPr>
      <xdr:spPr>
        <a:xfrm flipV="1">
          <a:off x="21323300" y="10868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22860</xdr:rowOff>
    </xdr:from>
    <xdr:to>
      <xdr:col>107</xdr:col>
      <xdr:colOff>101600</xdr:colOff>
      <xdr:row>63</xdr:row>
      <xdr:rowOff>124460</xdr:rowOff>
    </xdr:to>
    <xdr:sp macro="" textlink="">
      <xdr:nvSpPr>
        <xdr:cNvPr id="489" name="楕円 488"/>
        <xdr:cNvSpPr/>
      </xdr:nvSpPr>
      <xdr:spPr>
        <a:xfrm>
          <a:off x="20383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71120</xdr:rowOff>
    </xdr:from>
    <xdr:to>
      <xdr:col>111</xdr:col>
      <xdr:colOff>177800</xdr:colOff>
      <xdr:row>63</xdr:row>
      <xdr:rowOff>73660</xdr:rowOff>
    </xdr:to>
    <xdr:cxnSp macro="">
      <xdr:nvCxnSpPr>
        <xdr:cNvPr id="490" name="直線コネクタ 489"/>
        <xdr:cNvCxnSpPr/>
      </xdr:nvCxnSpPr>
      <xdr:spPr>
        <a:xfrm flipV="1">
          <a:off x="20434300" y="108724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26670</xdr:rowOff>
    </xdr:from>
    <xdr:to>
      <xdr:col>102</xdr:col>
      <xdr:colOff>165100</xdr:colOff>
      <xdr:row>63</xdr:row>
      <xdr:rowOff>128270</xdr:rowOff>
    </xdr:to>
    <xdr:sp macro="" textlink="">
      <xdr:nvSpPr>
        <xdr:cNvPr id="491" name="楕円 490"/>
        <xdr:cNvSpPr/>
      </xdr:nvSpPr>
      <xdr:spPr>
        <a:xfrm>
          <a:off x="19494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73660</xdr:rowOff>
    </xdr:from>
    <xdr:to>
      <xdr:col>107</xdr:col>
      <xdr:colOff>50800</xdr:colOff>
      <xdr:row>63</xdr:row>
      <xdr:rowOff>77470</xdr:rowOff>
    </xdr:to>
    <xdr:cxnSp macro="">
      <xdr:nvCxnSpPr>
        <xdr:cNvPr id="492" name="直線コネクタ 491"/>
        <xdr:cNvCxnSpPr/>
      </xdr:nvCxnSpPr>
      <xdr:spPr>
        <a:xfrm flipV="1">
          <a:off x="19545300" y="10875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493"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494"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495"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496"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113047</xdr:rowOff>
    </xdr:from>
    <xdr:ext cx="469744" cy="259045"/>
    <xdr:sp macro="" textlink="">
      <xdr:nvSpPr>
        <xdr:cNvPr id="497" name="n_1mainValue【保健センター・保健所】&#10;一人当たり面積"/>
        <xdr:cNvSpPr txBox="1"/>
      </xdr:nvSpPr>
      <xdr:spPr>
        <a:xfrm>
          <a:off x="210757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115587</xdr:rowOff>
    </xdr:from>
    <xdr:ext cx="469744" cy="259045"/>
    <xdr:sp macro="" textlink="">
      <xdr:nvSpPr>
        <xdr:cNvPr id="498" name="n_2mainValue【保健センター・保健所】&#10;一人当たり面積"/>
        <xdr:cNvSpPr txBox="1"/>
      </xdr:nvSpPr>
      <xdr:spPr>
        <a:xfrm>
          <a:off x="20199427" y="1091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119397</xdr:rowOff>
    </xdr:from>
    <xdr:ext cx="469744" cy="259045"/>
    <xdr:sp macro="" textlink="">
      <xdr:nvSpPr>
        <xdr:cNvPr id="499" name="n_3mainValue【保健センター・保健所】&#10;一人当たり面積"/>
        <xdr:cNvSpPr txBox="1"/>
      </xdr:nvSpPr>
      <xdr:spPr>
        <a:xfrm>
          <a:off x="19310427" y="109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2" name="テキスト ボックス 51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2" name="テキスト ボックス 52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25" name="直線コネクタ 524"/>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26"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27" name="直線コネクタ 52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28"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29" name="直線コネクタ 528"/>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30"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31" name="フローチャート: 判断 530"/>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32" name="フローチャート: 判断 531"/>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33" name="フローチャート: 判断 532"/>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34" name="フローチャート: 判断 533"/>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35" name="フローチャート: 判断 534"/>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52614</xdr:rowOff>
    </xdr:from>
    <xdr:to>
      <xdr:col>85</xdr:col>
      <xdr:colOff>177800</xdr:colOff>
      <xdr:row>83</xdr:row>
      <xdr:rowOff>154214</xdr:rowOff>
    </xdr:to>
    <xdr:sp macro="" textlink="">
      <xdr:nvSpPr>
        <xdr:cNvPr id="541" name="楕円 540"/>
        <xdr:cNvSpPr/>
      </xdr:nvSpPr>
      <xdr:spPr>
        <a:xfrm>
          <a:off x="16268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75491</xdr:rowOff>
    </xdr:from>
    <xdr:ext cx="405111" cy="259045"/>
    <xdr:sp macro="" textlink="">
      <xdr:nvSpPr>
        <xdr:cNvPr id="542" name="【消防施設】&#10;有形固定資産減価償却率該当値テキスト"/>
        <xdr:cNvSpPr txBox="1"/>
      </xdr:nvSpPr>
      <xdr:spPr>
        <a:xfrm>
          <a:off x="16357600" y="14134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xdr:rowOff>
    </xdr:from>
    <xdr:to>
      <xdr:col>81</xdr:col>
      <xdr:colOff>101600</xdr:colOff>
      <xdr:row>83</xdr:row>
      <xdr:rowOff>116658</xdr:rowOff>
    </xdr:to>
    <xdr:sp macro="" textlink="">
      <xdr:nvSpPr>
        <xdr:cNvPr id="543" name="楕円 542"/>
        <xdr:cNvSpPr/>
      </xdr:nvSpPr>
      <xdr:spPr>
        <a:xfrm>
          <a:off x="15430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103414</xdr:rowOff>
    </xdr:to>
    <xdr:cxnSp macro="">
      <xdr:nvCxnSpPr>
        <xdr:cNvPr id="544" name="直線コネクタ 543"/>
        <xdr:cNvCxnSpPr/>
      </xdr:nvCxnSpPr>
      <xdr:spPr>
        <a:xfrm>
          <a:off x="15481300" y="142962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50981</xdr:rowOff>
    </xdr:from>
    <xdr:to>
      <xdr:col>76</xdr:col>
      <xdr:colOff>165100</xdr:colOff>
      <xdr:row>83</xdr:row>
      <xdr:rowOff>152581</xdr:rowOff>
    </xdr:to>
    <xdr:sp macro="" textlink="">
      <xdr:nvSpPr>
        <xdr:cNvPr id="545" name="楕円 544"/>
        <xdr:cNvSpPr/>
      </xdr:nvSpPr>
      <xdr:spPr>
        <a:xfrm>
          <a:off x="14541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65858</xdr:rowOff>
    </xdr:from>
    <xdr:to>
      <xdr:col>81</xdr:col>
      <xdr:colOff>50800</xdr:colOff>
      <xdr:row>83</xdr:row>
      <xdr:rowOff>101781</xdr:rowOff>
    </xdr:to>
    <xdr:cxnSp macro="">
      <xdr:nvCxnSpPr>
        <xdr:cNvPr id="546" name="直線コネクタ 545"/>
        <xdr:cNvCxnSpPr/>
      </xdr:nvCxnSpPr>
      <xdr:spPr>
        <a:xfrm flipV="1">
          <a:off x="14592300" y="142962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23223</xdr:rowOff>
    </xdr:from>
    <xdr:to>
      <xdr:col>72</xdr:col>
      <xdr:colOff>38100</xdr:colOff>
      <xdr:row>81</xdr:row>
      <xdr:rowOff>124823</xdr:rowOff>
    </xdr:to>
    <xdr:sp macro="" textlink="">
      <xdr:nvSpPr>
        <xdr:cNvPr id="547" name="楕円 546"/>
        <xdr:cNvSpPr/>
      </xdr:nvSpPr>
      <xdr:spPr>
        <a:xfrm>
          <a:off x="13652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74023</xdr:rowOff>
    </xdr:from>
    <xdr:to>
      <xdr:col>76</xdr:col>
      <xdr:colOff>114300</xdr:colOff>
      <xdr:row>83</xdr:row>
      <xdr:rowOff>101781</xdr:rowOff>
    </xdr:to>
    <xdr:cxnSp macro="">
      <xdr:nvCxnSpPr>
        <xdr:cNvPr id="548" name="直線コネクタ 547"/>
        <xdr:cNvCxnSpPr/>
      </xdr:nvCxnSpPr>
      <xdr:spPr>
        <a:xfrm>
          <a:off x="13703300" y="13961473"/>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549"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50"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551"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52"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107785</xdr:rowOff>
    </xdr:from>
    <xdr:ext cx="405111" cy="259045"/>
    <xdr:sp macro="" textlink="">
      <xdr:nvSpPr>
        <xdr:cNvPr id="553" name="n_1mainValue【消防施設】&#10;有形固定資産減価償却率"/>
        <xdr:cNvSpPr txBox="1"/>
      </xdr:nvSpPr>
      <xdr:spPr>
        <a:xfrm>
          <a:off x="152660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169108</xdr:rowOff>
    </xdr:from>
    <xdr:ext cx="405111" cy="259045"/>
    <xdr:sp macro="" textlink="">
      <xdr:nvSpPr>
        <xdr:cNvPr id="554" name="n_2mainValue【消防施設】&#10;有形固定資産減価償却率"/>
        <xdr:cNvSpPr txBox="1"/>
      </xdr:nvSpPr>
      <xdr:spPr>
        <a:xfrm>
          <a:off x="14389744" y="1405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141350</xdr:rowOff>
    </xdr:from>
    <xdr:ext cx="405111" cy="259045"/>
    <xdr:sp macro="" textlink="">
      <xdr:nvSpPr>
        <xdr:cNvPr id="555" name="n_3mainValue【消防施設】&#10;有形固定資産減価償却率"/>
        <xdr:cNvSpPr txBox="1"/>
      </xdr:nvSpPr>
      <xdr:spPr>
        <a:xfrm>
          <a:off x="13500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6" name="直線コネクタ 5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7" name="テキスト ボックス 5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8" name="直線コネクタ 5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9" name="テキスト ボックス 5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0" name="直線コネクタ 5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1" name="テキスト ボックス 5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2" name="直線コネクタ 5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3" name="テキスト ボックス 5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77" name="直線コネクタ 576"/>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78"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79" name="直線コネクタ 578"/>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80"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81" name="直線コネクタ 580"/>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582"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83" name="フローチャート: 判断 582"/>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84" name="フローチャート: 判断 583"/>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85" name="フローチャート: 判断 584"/>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86" name="フローチャート: 判断 585"/>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87" name="フローチャート: 判断 586"/>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14275</xdr:rowOff>
    </xdr:from>
    <xdr:to>
      <xdr:col>116</xdr:col>
      <xdr:colOff>114300</xdr:colOff>
      <xdr:row>85</xdr:row>
      <xdr:rowOff>115875</xdr:rowOff>
    </xdr:to>
    <xdr:sp macro="" textlink="">
      <xdr:nvSpPr>
        <xdr:cNvPr id="593" name="楕円 592"/>
        <xdr:cNvSpPr/>
      </xdr:nvSpPr>
      <xdr:spPr>
        <a:xfrm>
          <a:off x="22110700" y="145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37152</xdr:rowOff>
    </xdr:from>
    <xdr:ext cx="469744" cy="259045"/>
    <xdr:sp macro="" textlink="">
      <xdr:nvSpPr>
        <xdr:cNvPr id="594" name="【消防施設】&#10;一人当たり面積該当値テキスト"/>
        <xdr:cNvSpPr txBox="1"/>
      </xdr:nvSpPr>
      <xdr:spPr>
        <a:xfrm>
          <a:off x="22199600" y="144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595" name="楕円 594"/>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65075</xdr:rowOff>
    </xdr:from>
    <xdr:to>
      <xdr:col>116</xdr:col>
      <xdr:colOff>63500</xdr:colOff>
      <xdr:row>85</xdr:row>
      <xdr:rowOff>67818</xdr:rowOff>
    </xdr:to>
    <xdr:cxnSp macro="">
      <xdr:nvCxnSpPr>
        <xdr:cNvPr id="596" name="直線コネクタ 595"/>
        <xdr:cNvCxnSpPr/>
      </xdr:nvCxnSpPr>
      <xdr:spPr>
        <a:xfrm flipV="1">
          <a:off x="21323300" y="1463832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22504</xdr:rowOff>
    </xdr:from>
    <xdr:to>
      <xdr:col>107</xdr:col>
      <xdr:colOff>101600</xdr:colOff>
      <xdr:row>85</xdr:row>
      <xdr:rowOff>124104</xdr:rowOff>
    </xdr:to>
    <xdr:sp macro="" textlink="">
      <xdr:nvSpPr>
        <xdr:cNvPr id="597" name="楕円 596"/>
        <xdr:cNvSpPr/>
      </xdr:nvSpPr>
      <xdr:spPr>
        <a:xfrm>
          <a:off x="203835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73304</xdr:rowOff>
    </xdr:to>
    <xdr:cxnSp macro="">
      <xdr:nvCxnSpPr>
        <xdr:cNvPr id="598" name="直線コネクタ 597"/>
        <xdr:cNvCxnSpPr/>
      </xdr:nvCxnSpPr>
      <xdr:spPr>
        <a:xfrm flipV="1">
          <a:off x="20434300" y="1464106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121259</xdr:rowOff>
    </xdr:from>
    <xdr:to>
      <xdr:col>102</xdr:col>
      <xdr:colOff>165100</xdr:colOff>
      <xdr:row>86</xdr:row>
      <xdr:rowOff>51409</xdr:rowOff>
    </xdr:to>
    <xdr:sp macro="" textlink="">
      <xdr:nvSpPr>
        <xdr:cNvPr id="599" name="楕円 598"/>
        <xdr:cNvSpPr/>
      </xdr:nvSpPr>
      <xdr:spPr>
        <a:xfrm>
          <a:off x="19494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73304</xdr:rowOff>
    </xdr:from>
    <xdr:to>
      <xdr:col>107</xdr:col>
      <xdr:colOff>50800</xdr:colOff>
      <xdr:row>86</xdr:row>
      <xdr:rowOff>609</xdr:rowOff>
    </xdr:to>
    <xdr:cxnSp macro="">
      <xdr:nvCxnSpPr>
        <xdr:cNvPr id="600" name="直線コネクタ 599"/>
        <xdr:cNvCxnSpPr/>
      </xdr:nvCxnSpPr>
      <xdr:spPr>
        <a:xfrm flipV="1">
          <a:off x="19545300" y="1464655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601" name="n_1ave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602" name="n_2aveValue【消防施設】&#10;一人当たり面積"/>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03"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04"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135145</xdr:rowOff>
    </xdr:from>
    <xdr:ext cx="469744" cy="259045"/>
    <xdr:sp macro="" textlink="">
      <xdr:nvSpPr>
        <xdr:cNvPr id="605" name="n_1mainValue【消防施設】&#10;一人当たり面積"/>
        <xdr:cNvSpPr txBox="1"/>
      </xdr:nvSpPr>
      <xdr:spPr>
        <a:xfrm>
          <a:off x="210757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140631</xdr:rowOff>
    </xdr:from>
    <xdr:ext cx="469744" cy="259045"/>
    <xdr:sp macro="" textlink="">
      <xdr:nvSpPr>
        <xdr:cNvPr id="606" name="n_2mainValue【消防施設】&#10;一人当たり面積"/>
        <xdr:cNvSpPr txBox="1"/>
      </xdr:nvSpPr>
      <xdr:spPr>
        <a:xfrm>
          <a:off x="20199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42536</xdr:rowOff>
    </xdr:from>
    <xdr:ext cx="469744" cy="259045"/>
    <xdr:sp macro="" textlink="">
      <xdr:nvSpPr>
        <xdr:cNvPr id="607" name="n_3mainValue【消防施設】&#10;一人当たり面積"/>
        <xdr:cNvSpPr txBox="1"/>
      </xdr:nvSpPr>
      <xdr:spPr>
        <a:xfrm>
          <a:off x="19310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33" name="直線コネクタ 632"/>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34"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35" name="直線コネクタ 634"/>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7" name="直線コネクタ 6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38"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39" name="フローチャート: 判断 638"/>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40" name="フローチャート: 判断 639"/>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41" name="フローチャート: 判断 640"/>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42" name="フローチャート: 判断 641"/>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43" name="フローチャート: 判断 642"/>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167458</xdr:rowOff>
    </xdr:from>
    <xdr:to>
      <xdr:col>85</xdr:col>
      <xdr:colOff>177800</xdr:colOff>
      <xdr:row>103</xdr:row>
      <xdr:rowOff>97608</xdr:rowOff>
    </xdr:to>
    <xdr:sp macro="" textlink="">
      <xdr:nvSpPr>
        <xdr:cNvPr id="649" name="楕円 648"/>
        <xdr:cNvSpPr/>
      </xdr:nvSpPr>
      <xdr:spPr>
        <a:xfrm>
          <a:off x="16268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18885</xdr:rowOff>
    </xdr:from>
    <xdr:ext cx="405111" cy="259045"/>
    <xdr:sp macro="" textlink="">
      <xdr:nvSpPr>
        <xdr:cNvPr id="650" name="【庁舎】&#10;有形固定資産減価償却率該当値テキスト"/>
        <xdr:cNvSpPr txBox="1"/>
      </xdr:nvSpPr>
      <xdr:spPr>
        <a:xfrm>
          <a:off x="16357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134801</xdr:rowOff>
    </xdr:from>
    <xdr:to>
      <xdr:col>81</xdr:col>
      <xdr:colOff>101600</xdr:colOff>
      <xdr:row>103</xdr:row>
      <xdr:rowOff>64951</xdr:rowOff>
    </xdr:to>
    <xdr:sp macro="" textlink="">
      <xdr:nvSpPr>
        <xdr:cNvPr id="651" name="楕円 650"/>
        <xdr:cNvSpPr/>
      </xdr:nvSpPr>
      <xdr:spPr>
        <a:xfrm>
          <a:off x="15430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xdr:rowOff>
    </xdr:from>
    <xdr:to>
      <xdr:col>85</xdr:col>
      <xdr:colOff>127000</xdr:colOff>
      <xdr:row>103</xdr:row>
      <xdr:rowOff>46808</xdr:rowOff>
    </xdr:to>
    <xdr:cxnSp macro="">
      <xdr:nvCxnSpPr>
        <xdr:cNvPr id="652" name="直線コネクタ 651"/>
        <xdr:cNvCxnSpPr/>
      </xdr:nvCxnSpPr>
      <xdr:spPr>
        <a:xfrm>
          <a:off x="15481300" y="176735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53" name="楕円 652"/>
        <xdr:cNvSpPr/>
      </xdr:nvSpPr>
      <xdr:spPr>
        <a:xfrm>
          <a:off x="14541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169273</xdr:rowOff>
    </xdr:from>
    <xdr:to>
      <xdr:col>81</xdr:col>
      <xdr:colOff>50800</xdr:colOff>
      <xdr:row>103</xdr:row>
      <xdr:rowOff>14151</xdr:rowOff>
    </xdr:to>
    <xdr:cxnSp macro="">
      <xdr:nvCxnSpPr>
        <xdr:cNvPr id="654" name="直線コネクタ 653"/>
        <xdr:cNvCxnSpPr/>
      </xdr:nvCxnSpPr>
      <xdr:spPr>
        <a:xfrm>
          <a:off x="14592300" y="176571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126637</xdr:rowOff>
    </xdr:from>
    <xdr:to>
      <xdr:col>72</xdr:col>
      <xdr:colOff>38100</xdr:colOff>
      <xdr:row>100</xdr:row>
      <xdr:rowOff>56787</xdr:rowOff>
    </xdr:to>
    <xdr:sp macro="" textlink="">
      <xdr:nvSpPr>
        <xdr:cNvPr id="655" name="楕円 654"/>
        <xdr:cNvSpPr/>
      </xdr:nvSpPr>
      <xdr:spPr>
        <a:xfrm>
          <a:off x="13652500" y="171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5987</xdr:rowOff>
    </xdr:from>
    <xdr:to>
      <xdr:col>76</xdr:col>
      <xdr:colOff>114300</xdr:colOff>
      <xdr:row>102</xdr:row>
      <xdr:rowOff>169273</xdr:rowOff>
    </xdr:to>
    <xdr:cxnSp macro="">
      <xdr:nvCxnSpPr>
        <xdr:cNvPr id="656" name="直線コネクタ 655"/>
        <xdr:cNvCxnSpPr/>
      </xdr:nvCxnSpPr>
      <xdr:spPr>
        <a:xfrm>
          <a:off x="13703300" y="17150987"/>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657"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58"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659"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60"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81478</xdr:rowOff>
    </xdr:from>
    <xdr:ext cx="405111" cy="259045"/>
    <xdr:sp macro="" textlink="">
      <xdr:nvSpPr>
        <xdr:cNvPr id="661" name="n_1mainValue【庁舎】&#10;有形固定資産減価償却率"/>
        <xdr:cNvSpPr txBox="1"/>
      </xdr:nvSpPr>
      <xdr:spPr>
        <a:xfrm>
          <a:off x="152660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662" name="n_2mainValue【庁舎】&#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73314</xdr:rowOff>
    </xdr:from>
    <xdr:ext cx="340478" cy="259045"/>
    <xdr:sp macro="" textlink="">
      <xdr:nvSpPr>
        <xdr:cNvPr id="663" name="n_3mainValue【庁舎】&#10;有形固定資産減価償却率"/>
        <xdr:cNvSpPr txBox="1"/>
      </xdr:nvSpPr>
      <xdr:spPr>
        <a:xfrm>
          <a:off x="13533061" y="1687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163982</xdr:rowOff>
    </xdr:from>
    <xdr:to>
      <xdr:col>116</xdr:col>
      <xdr:colOff>62864</xdr:colOff>
      <xdr:row>107</xdr:row>
      <xdr:rowOff>153924</xdr:rowOff>
    </xdr:to>
    <xdr:cxnSp macro="">
      <xdr:nvCxnSpPr>
        <xdr:cNvPr id="685" name="直線コネクタ 684"/>
        <xdr:cNvCxnSpPr/>
      </xdr:nvCxnSpPr>
      <xdr:spPr>
        <a:xfrm flipV="1">
          <a:off x="22160864" y="17994782"/>
          <a:ext cx="0" cy="504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157751</xdr:rowOff>
    </xdr:from>
    <xdr:ext cx="469744" cy="259045"/>
    <xdr:sp macro="" textlink="">
      <xdr:nvSpPr>
        <xdr:cNvPr id="686" name="【庁舎】&#10;一人当たり面積最小値テキスト"/>
        <xdr:cNvSpPr txBox="1"/>
      </xdr:nvSpPr>
      <xdr:spPr>
        <a:xfrm>
          <a:off x="22199600" y="185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153924</xdr:rowOff>
    </xdr:from>
    <xdr:to>
      <xdr:col>116</xdr:col>
      <xdr:colOff>152400</xdr:colOff>
      <xdr:row>107</xdr:row>
      <xdr:rowOff>153924</xdr:rowOff>
    </xdr:to>
    <xdr:cxnSp macro="">
      <xdr:nvCxnSpPr>
        <xdr:cNvPr id="687" name="直線コネクタ 686"/>
        <xdr:cNvCxnSpPr/>
      </xdr:nvCxnSpPr>
      <xdr:spPr>
        <a:xfrm>
          <a:off x="22072600" y="184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110659</xdr:rowOff>
    </xdr:from>
    <xdr:ext cx="469744" cy="259045"/>
    <xdr:sp macro="" textlink="">
      <xdr:nvSpPr>
        <xdr:cNvPr id="688" name="【庁舎】&#10;一人当たり面積最大値テキスト"/>
        <xdr:cNvSpPr txBox="1"/>
      </xdr:nvSpPr>
      <xdr:spPr>
        <a:xfrm>
          <a:off x="22199600" y="17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163982</xdr:rowOff>
    </xdr:from>
    <xdr:to>
      <xdr:col>116</xdr:col>
      <xdr:colOff>152400</xdr:colOff>
      <xdr:row>104</xdr:row>
      <xdr:rowOff>163982</xdr:rowOff>
    </xdr:to>
    <xdr:cxnSp macro="">
      <xdr:nvCxnSpPr>
        <xdr:cNvPr id="689" name="直線コネクタ 688"/>
        <xdr:cNvCxnSpPr/>
      </xdr:nvCxnSpPr>
      <xdr:spPr>
        <a:xfrm>
          <a:off x="22072600" y="17994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92067</xdr:rowOff>
    </xdr:from>
    <xdr:ext cx="469744" cy="259045"/>
    <xdr:sp macro="" textlink="">
      <xdr:nvSpPr>
        <xdr:cNvPr id="690" name="【庁舎】&#10;一人当たり面積平均値テキスト"/>
        <xdr:cNvSpPr txBox="1"/>
      </xdr:nvSpPr>
      <xdr:spPr>
        <a:xfrm>
          <a:off x="22199600" y="1826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113640</xdr:rowOff>
    </xdr:from>
    <xdr:to>
      <xdr:col>116</xdr:col>
      <xdr:colOff>114300</xdr:colOff>
      <xdr:row>107</xdr:row>
      <xdr:rowOff>43790</xdr:rowOff>
    </xdr:to>
    <xdr:sp macro="" textlink="">
      <xdr:nvSpPr>
        <xdr:cNvPr id="691" name="フローチャート: 判断 690"/>
        <xdr:cNvSpPr/>
      </xdr:nvSpPr>
      <xdr:spPr>
        <a:xfrm>
          <a:off x="22110700" y="1828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141987</xdr:rowOff>
    </xdr:from>
    <xdr:to>
      <xdr:col>112</xdr:col>
      <xdr:colOff>38100</xdr:colOff>
      <xdr:row>107</xdr:row>
      <xdr:rowOff>72137</xdr:rowOff>
    </xdr:to>
    <xdr:sp macro="" textlink="">
      <xdr:nvSpPr>
        <xdr:cNvPr id="692" name="フローチャート: 判断 691"/>
        <xdr:cNvSpPr/>
      </xdr:nvSpPr>
      <xdr:spPr>
        <a:xfrm>
          <a:off x="212725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150216</xdr:rowOff>
    </xdr:from>
    <xdr:to>
      <xdr:col>107</xdr:col>
      <xdr:colOff>101600</xdr:colOff>
      <xdr:row>107</xdr:row>
      <xdr:rowOff>80366</xdr:rowOff>
    </xdr:to>
    <xdr:sp macro="" textlink="">
      <xdr:nvSpPr>
        <xdr:cNvPr id="693" name="フローチャート: 判断 692"/>
        <xdr:cNvSpPr/>
      </xdr:nvSpPr>
      <xdr:spPr>
        <a:xfrm>
          <a:off x="20383500" y="1832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122326</xdr:rowOff>
    </xdr:from>
    <xdr:to>
      <xdr:col>102</xdr:col>
      <xdr:colOff>165100</xdr:colOff>
      <xdr:row>107</xdr:row>
      <xdr:rowOff>52476</xdr:rowOff>
    </xdr:to>
    <xdr:sp macro="" textlink="">
      <xdr:nvSpPr>
        <xdr:cNvPr id="694" name="フローチャート: 判断 693"/>
        <xdr:cNvSpPr/>
      </xdr:nvSpPr>
      <xdr:spPr>
        <a:xfrm>
          <a:off x="19494500" y="182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156617</xdr:rowOff>
    </xdr:from>
    <xdr:to>
      <xdr:col>98</xdr:col>
      <xdr:colOff>38100</xdr:colOff>
      <xdr:row>107</xdr:row>
      <xdr:rowOff>86767</xdr:rowOff>
    </xdr:to>
    <xdr:sp macro="" textlink="">
      <xdr:nvSpPr>
        <xdr:cNvPr id="695" name="フローチャート: 判断 694"/>
        <xdr:cNvSpPr/>
      </xdr:nvSpPr>
      <xdr:spPr>
        <a:xfrm>
          <a:off x="18605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xdr:rowOff>
    </xdr:from>
    <xdr:to>
      <xdr:col>116</xdr:col>
      <xdr:colOff>114300</xdr:colOff>
      <xdr:row>105</xdr:row>
      <xdr:rowOff>111455</xdr:rowOff>
    </xdr:to>
    <xdr:sp macro="" textlink="">
      <xdr:nvSpPr>
        <xdr:cNvPr id="701" name="楕円 700"/>
        <xdr:cNvSpPr/>
      </xdr:nvSpPr>
      <xdr:spPr>
        <a:xfrm>
          <a:off x="22110700" y="180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96232</xdr:rowOff>
    </xdr:from>
    <xdr:ext cx="469744" cy="259045"/>
    <xdr:sp macro="" textlink="">
      <xdr:nvSpPr>
        <xdr:cNvPr id="702" name="【庁舎】&#10;一人当たり面積該当値テキスト"/>
        <xdr:cNvSpPr txBox="1"/>
      </xdr:nvSpPr>
      <xdr:spPr>
        <a:xfrm>
          <a:off x="22199600" y="179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20828</xdr:rowOff>
    </xdr:from>
    <xdr:to>
      <xdr:col>112</xdr:col>
      <xdr:colOff>38100</xdr:colOff>
      <xdr:row>105</xdr:row>
      <xdr:rowOff>122428</xdr:rowOff>
    </xdr:to>
    <xdr:sp macro="" textlink="">
      <xdr:nvSpPr>
        <xdr:cNvPr id="703" name="楕円 702"/>
        <xdr:cNvSpPr/>
      </xdr:nvSpPr>
      <xdr:spPr>
        <a:xfrm>
          <a:off x="21272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60655</xdr:rowOff>
    </xdr:from>
    <xdr:to>
      <xdr:col>116</xdr:col>
      <xdr:colOff>63500</xdr:colOff>
      <xdr:row>105</xdr:row>
      <xdr:rowOff>71628</xdr:rowOff>
    </xdr:to>
    <xdr:cxnSp macro="">
      <xdr:nvCxnSpPr>
        <xdr:cNvPr id="704" name="直線コネクタ 703"/>
        <xdr:cNvCxnSpPr/>
      </xdr:nvCxnSpPr>
      <xdr:spPr>
        <a:xfrm flipV="1">
          <a:off x="21323300" y="18062905"/>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29057</xdr:rowOff>
    </xdr:from>
    <xdr:to>
      <xdr:col>107</xdr:col>
      <xdr:colOff>101600</xdr:colOff>
      <xdr:row>105</xdr:row>
      <xdr:rowOff>130657</xdr:rowOff>
    </xdr:to>
    <xdr:sp macro="" textlink="">
      <xdr:nvSpPr>
        <xdr:cNvPr id="705" name="楕円 704"/>
        <xdr:cNvSpPr/>
      </xdr:nvSpPr>
      <xdr:spPr>
        <a:xfrm>
          <a:off x="20383500" y="180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71628</xdr:rowOff>
    </xdr:from>
    <xdr:to>
      <xdr:col>111</xdr:col>
      <xdr:colOff>177800</xdr:colOff>
      <xdr:row>105</xdr:row>
      <xdr:rowOff>79857</xdr:rowOff>
    </xdr:to>
    <xdr:cxnSp macro="">
      <xdr:nvCxnSpPr>
        <xdr:cNvPr id="706" name="直線コネクタ 705"/>
        <xdr:cNvCxnSpPr/>
      </xdr:nvCxnSpPr>
      <xdr:spPr>
        <a:xfrm flipV="1">
          <a:off x="20434300" y="1807387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70205</xdr:rowOff>
    </xdr:from>
    <xdr:to>
      <xdr:col>102</xdr:col>
      <xdr:colOff>165100</xdr:colOff>
      <xdr:row>102</xdr:row>
      <xdr:rowOff>355</xdr:rowOff>
    </xdr:to>
    <xdr:sp macro="" textlink="">
      <xdr:nvSpPr>
        <xdr:cNvPr id="707" name="楕円 706"/>
        <xdr:cNvSpPr/>
      </xdr:nvSpPr>
      <xdr:spPr>
        <a:xfrm>
          <a:off x="19494500" y="173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121005</xdr:rowOff>
    </xdr:from>
    <xdr:to>
      <xdr:col>107</xdr:col>
      <xdr:colOff>50800</xdr:colOff>
      <xdr:row>105</xdr:row>
      <xdr:rowOff>79857</xdr:rowOff>
    </xdr:to>
    <xdr:cxnSp macro="">
      <xdr:nvCxnSpPr>
        <xdr:cNvPr id="708" name="直線コネクタ 707"/>
        <xdr:cNvCxnSpPr/>
      </xdr:nvCxnSpPr>
      <xdr:spPr>
        <a:xfrm>
          <a:off x="19545300" y="17437455"/>
          <a:ext cx="889000" cy="6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63264</xdr:rowOff>
    </xdr:from>
    <xdr:ext cx="469744" cy="259045"/>
    <xdr:sp macro="" textlink="">
      <xdr:nvSpPr>
        <xdr:cNvPr id="709" name="n_1aveValue【庁舎】&#10;一人当たり面積"/>
        <xdr:cNvSpPr txBox="1"/>
      </xdr:nvSpPr>
      <xdr:spPr>
        <a:xfrm>
          <a:off x="210757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71493</xdr:rowOff>
    </xdr:from>
    <xdr:ext cx="469744" cy="259045"/>
    <xdr:sp macro="" textlink="">
      <xdr:nvSpPr>
        <xdr:cNvPr id="710" name="n_2aveValue【庁舎】&#10;一人当たり面積"/>
        <xdr:cNvSpPr txBox="1"/>
      </xdr:nvSpPr>
      <xdr:spPr>
        <a:xfrm>
          <a:off x="20199427" y="184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43603</xdr:rowOff>
    </xdr:from>
    <xdr:ext cx="469744" cy="259045"/>
    <xdr:sp macro="" textlink="">
      <xdr:nvSpPr>
        <xdr:cNvPr id="711" name="n_3aveValue【庁舎】&#10;一人当たり面積"/>
        <xdr:cNvSpPr txBox="1"/>
      </xdr:nvSpPr>
      <xdr:spPr>
        <a:xfrm>
          <a:off x="19310427" y="183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103294</xdr:rowOff>
    </xdr:from>
    <xdr:ext cx="469744" cy="259045"/>
    <xdr:sp macro="" textlink="">
      <xdr:nvSpPr>
        <xdr:cNvPr id="712" name="n_4aveValue【庁舎】&#10;一人当たり面積"/>
        <xdr:cNvSpPr txBox="1"/>
      </xdr:nvSpPr>
      <xdr:spPr>
        <a:xfrm>
          <a:off x="184214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138955</xdr:rowOff>
    </xdr:from>
    <xdr:ext cx="469744" cy="259045"/>
    <xdr:sp macro="" textlink="">
      <xdr:nvSpPr>
        <xdr:cNvPr id="713" name="n_1mainValue【庁舎】&#10;一人当たり面積"/>
        <xdr:cNvSpPr txBox="1"/>
      </xdr:nvSpPr>
      <xdr:spPr>
        <a:xfrm>
          <a:off x="210757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147184</xdr:rowOff>
    </xdr:from>
    <xdr:ext cx="469744" cy="259045"/>
    <xdr:sp macro="" textlink="">
      <xdr:nvSpPr>
        <xdr:cNvPr id="714" name="n_2mainValue【庁舎】&#10;一人当たり面積"/>
        <xdr:cNvSpPr txBox="1"/>
      </xdr:nvSpPr>
      <xdr:spPr>
        <a:xfrm>
          <a:off x="20199427" y="1780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16882</xdr:rowOff>
    </xdr:from>
    <xdr:ext cx="469744" cy="259045"/>
    <xdr:sp macro="" textlink="">
      <xdr:nvSpPr>
        <xdr:cNvPr id="715" name="n_3mainValue【庁舎】&#10;一人当たり面積"/>
        <xdr:cNvSpPr txBox="1"/>
      </xdr:nvSpPr>
      <xdr:spPr>
        <a:xfrm>
          <a:off x="19310427" y="171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類似団体と比較すると減価償却率は同様または高い値となっている状況が多数を占めている。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公共施設等総合管理計画・施設毎の個別施設計画等に基づいて老朽化対策に取り組む必要がある。</a:t>
          </a: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月に新庁舎が竣工したため、</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年度の有形固定資産減価償却率は低い値となっている。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
5,938
183.86
6,553,587
6,242,546
158,382
3,565,257
6,648,495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月１日現在</a:t>
          </a:r>
          <a:r>
            <a:rPr kumimoji="1" lang="en-US" altLang="ja-JP" sz="1300">
              <a:latin typeface="ＭＳ Ｐゴシック" panose="020B0600070205080204" pitchFamily="50" charset="-128"/>
              <a:ea typeface="ＭＳ Ｐゴシック" panose="020B0600070205080204" pitchFamily="50" charset="-128"/>
            </a:rPr>
            <a:t>41.2</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％）に加え、町内に中心となる産業がないこと等により、財政基盤が弱く、類似団体平均をかなり下回っている。地方交付税の減額、令和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年度からの会計年度任用職員制度や行政事務委託への移行による雇用形態の変化による人件費の増額、消費税の増額等に対応するため、物件費・補助費等の経常的経費の見直し等を図る。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扶助費及び公債費の増加により</a:t>
          </a:r>
          <a:r>
            <a:rPr kumimoji="1" lang="en-US" altLang="ja-JP" sz="1300">
              <a:latin typeface="ＭＳ Ｐゴシック" panose="020B0600070205080204" pitchFamily="50" charset="-128"/>
              <a:ea typeface="ＭＳ Ｐゴシック" panose="020B0600070205080204" pitchFamily="50" charset="-128"/>
            </a:rPr>
            <a:t>91.2</a:t>
          </a:r>
          <a:r>
            <a:rPr kumimoji="1" lang="ja-JP" altLang="en-US" sz="1300">
              <a:latin typeface="ＭＳ Ｐゴシック" panose="020B0600070205080204" pitchFamily="50" charset="-128"/>
              <a:ea typeface="ＭＳ Ｐゴシック" panose="020B0600070205080204" pitchFamily="50" charset="-128"/>
            </a:rPr>
            <a:t>％と類似団体平均を上回っている。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町単で実施している事業については、創設当初と現状との客観的な分析、他町村の状況を踏まえ、優先度や効果等を検証し、積極的に見直しを図る。公債費については、過疎対策事業債、合併特例債等、普通交付税の基準財政需要額に有利に算入される起債を借入してきたが、今後も交付税算入率の高い有利な起債を活用するとともに、国の地方債計画・同意等基準及び充当率を充分検討し、的確な見込額の計上により、新たな公債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64</xdr:row>
      <xdr:rowOff>121412</xdr:rowOff>
    </xdr:to>
    <xdr:cxnSp macro="">
      <xdr:nvCxnSpPr>
        <xdr:cNvPr id="131" name="直線コネクタ 130"/>
        <xdr:cNvCxnSpPr/>
      </xdr:nvCxnSpPr>
      <xdr:spPr>
        <a:xfrm>
          <a:off x="4114800" y="11094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64</xdr:row>
      <xdr:rowOff>150368</xdr:rowOff>
    </xdr:to>
    <xdr:cxnSp macro="">
      <xdr:nvCxnSpPr>
        <xdr:cNvPr id="134" name="直線コネクタ 133"/>
        <xdr:cNvCxnSpPr/>
      </xdr:nvCxnSpPr>
      <xdr:spPr>
        <a:xfrm flipV="1">
          <a:off x="3225800" y="110942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150368</xdr:rowOff>
    </xdr:to>
    <xdr:cxnSp macro="">
      <xdr:nvCxnSpPr>
        <xdr:cNvPr id="137" name="直線コネクタ 136"/>
        <xdr:cNvCxnSpPr/>
      </xdr:nvCxnSpPr>
      <xdr:spPr>
        <a:xfrm>
          <a:off x="2336800" y="1106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64</xdr:row>
      <xdr:rowOff>92456</xdr:rowOff>
    </xdr:to>
    <xdr:cxnSp macro="">
      <xdr:nvCxnSpPr>
        <xdr:cNvPr id="140" name="直線コネクタ 139"/>
        <xdr:cNvCxnSpPr/>
      </xdr:nvCxnSpPr>
      <xdr:spPr>
        <a:xfrm>
          <a:off x="1447800" y="10505440"/>
          <a:ext cx="889000" cy="5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50" name="楕円 149"/>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1"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2" name="楕円 151"/>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3" name="テキスト ボックス 152"/>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4" name="楕円 153"/>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5" name="テキスト ボックス 154"/>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6" name="楕円 155"/>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128033</xdr:rowOff>
    </xdr:from>
    <xdr:ext cx="762000" cy="259045"/>
    <xdr:sp macro="" textlink="">
      <xdr:nvSpPr>
        <xdr:cNvPr id="157" name="テキスト ボックス 156"/>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8" name="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9" name="テキスト ボックス 158"/>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類似団体に比べ高い数値を示しているが、その主な要因として挙げられるのは第三セクターである株式会社長和町振興公社（スキー場、温泉施設等）への指定管理料、町内巡回バス委託料等である。平成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年度に全町が過疎地域に指定となるなど人口の減少も進んでおり、一人あたりの決算額も増加傾向にあるため、経費の抑制に努める。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125312</xdr:rowOff>
    </xdr:from>
    <xdr:to>
      <xdr:col>23</xdr:col>
      <xdr:colOff>133350</xdr:colOff>
      <xdr:row>85</xdr:row>
      <xdr:rowOff>10637</xdr:rowOff>
    </xdr:to>
    <xdr:cxnSp macro="">
      <xdr:nvCxnSpPr>
        <xdr:cNvPr id="194" name="直線コネクタ 193"/>
        <xdr:cNvCxnSpPr/>
      </xdr:nvCxnSpPr>
      <xdr:spPr>
        <a:xfrm>
          <a:off x="4114800" y="14527112"/>
          <a:ext cx="838200" cy="5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114799</xdr:rowOff>
    </xdr:from>
    <xdr:to>
      <xdr:col>19</xdr:col>
      <xdr:colOff>133350</xdr:colOff>
      <xdr:row>84</xdr:row>
      <xdr:rowOff>125312</xdr:rowOff>
    </xdr:to>
    <xdr:cxnSp macro="">
      <xdr:nvCxnSpPr>
        <xdr:cNvPr id="197" name="直線コネクタ 196"/>
        <xdr:cNvCxnSpPr/>
      </xdr:nvCxnSpPr>
      <xdr:spPr>
        <a:xfrm>
          <a:off x="3225800" y="14516599"/>
          <a:ext cx="889000" cy="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114799</xdr:rowOff>
    </xdr:from>
    <xdr:to>
      <xdr:col>15</xdr:col>
      <xdr:colOff>82550</xdr:colOff>
      <xdr:row>84</xdr:row>
      <xdr:rowOff>115246</xdr:rowOff>
    </xdr:to>
    <xdr:cxnSp macro="">
      <xdr:nvCxnSpPr>
        <xdr:cNvPr id="200" name="直線コネクタ 199"/>
        <xdr:cNvCxnSpPr/>
      </xdr:nvCxnSpPr>
      <xdr:spPr>
        <a:xfrm flipV="1">
          <a:off x="2336800" y="14516599"/>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84661</xdr:rowOff>
    </xdr:from>
    <xdr:to>
      <xdr:col>11</xdr:col>
      <xdr:colOff>31750</xdr:colOff>
      <xdr:row>84</xdr:row>
      <xdr:rowOff>115246</xdr:rowOff>
    </xdr:to>
    <xdr:cxnSp macro="">
      <xdr:nvCxnSpPr>
        <xdr:cNvPr id="203" name="直線コネクタ 202"/>
        <xdr:cNvCxnSpPr/>
      </xdr:nvCxnSpPr>
      <xdr:spPr>
        <a:xfrm>
          <a:off x="1447800" y="14486461"/>
          <a:ext cx="889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131287</xdr:rowOff>
    </xdr:from>
    <xdr:to>
      <xdr:col>23</xdr:col>
      <xdr:colOff>184150</xdr:colOff>
      <xdr:row>85</xdr:row>
      <xdr:rowOff>61437</xdr:rowOff>
    </xdr:to>
    <xdr:sp macro="" textlink="">
      <xdr:nvSpPr>
        <xdr:cNvPr id="213" name="楕円 212"/>
        <xdr:cNvSpPr/>
      </xdr:nvSpPr>
      <xdr:spPr>
        <a:xfrm>
          <a:off x="4902200" y="145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103364</xdr:rowOff>
    </xdr:from>
    <xdr:ext cx="762000" cy="259045"/>
    <xdr:sp macro="" textlink="">
      <xdr:nvSpPr>
        <xdr:cNvPr id="214" name="人件費・物件費等の状況該当値テキスト"/>
        <xdr:cNvSpPr txBox="1"/>
      </xdr:nvSpPr>
      <xdr:spPr>
        <a:xfrm>
          <a:off x="5041900" y="1450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74512</xdr:rowOff>
    </xdr:from>
    <xdr:to>
      <xdr:col>19</xdr:col>
      <xdr:colOff>184150</xdr:colOff>
      <xdr:row>85</xdr:row>
      <xdr:rowOff>4662</xdr:rowOff>
    </xdr:to>
    <xdr:sp macro="" textlink="">
      <xdr:nvSpPr>
        <xdr:cNvPr id="215" name="楕円 214"/>
        <xdr:cNvSpPr/>
      </xdr:nvSpPr>
      <xdr:spPr>
        <a:xfrm>
          <a:off x="4064000" y="144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160889</xdr:rowOff>
    </xdr:from>
    <xdr:ext cx="736600" cy="259045"/>
    <xdr:sp macro="" textlink="">
      <xdr:nvSpPr>
        <xdr:cNvPr id="216" name="テキスト ボックス 215"/>
        <xdr:cNvSpPr txBox="1"/>
      </xdr:nvSpPr>
      <xdr:spPr>
        <a:xfrm>
          <a:off x="3733800" y="1456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63999</xdr:rowOff>
    </xdr:from>
    <xdr:to>
      <xdr:col>15</xdr:col>
      <xdr:colOff>133350</xdr:colOff>
      <xdr:row>84</xdr:row>
      <xdr:rowOff>165599</xdr:rowOff>
    </xdr:to>
    <xdr:sp macro="" textlink="">
      <xdr:nvSpPr>
        <xdr:cNvPr id="217" name="楕円 216"/>
        <xdr:cNvSpPr/>
      </xdr:nvSpPr>
      <xdr:spPr>
        <a:xfrm>
          <a:off x="3175000" y="144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150376</xdr:rowOff>
    </xdr:from>
    <xdr:ext cx="762000" cy="259045"/>
    <xdr:sp macro="" textlink="">
      <xdr:nvSpPr>
        <xdr:cNvPr id="218" name="テキスト ボックス 217"/>
        <xdr:cNvSpPr txBox="1"/>
      </xdr:nvSpPr>
      <xdr:spPr>
        <a:xfrm>
          <a:off x="2844800" y="1455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64446</xdr:rowOff>
    </xdr:from>
    <xdr:to>
      <xdr:col>11</xdr:col>
      <xdr:colOff>82550</xdr:colOff>
      <xdr:row>84</xdr:row>
      <xdr:rowOff>166046</xdr:rowOff>
    </xdr:to>
    <xdr:sp macro="" textlink="">
      <xdr:nvSpPr>
        <xdr:cNvPr id="219" name="楕円 218"/>
        <xdr:cNvSpPr/>
      </xdr:nvSpPr>
      <xdr:spPr>
        <a:xfrm>
          <a:off x="2286000" y="144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150823</xdr:rowOff>
    </xdr:from>
    <xdr:ext cx="762000" cy="259045"/>
    <xdr:sp macro="" textlink="">
      <xdr:nvSpPr>
        <xdr:cNvPr id="220" name="テキスト ボックス 219"/>
        <xdr:cNvSpPr txBox="1"/>
      </xdr:nvSpPr>
      <xdr:spPr>
        <a:xfrm>
          <a:off x="1955800" y="1455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33861</xdr:rowOff>
    </xdr:from>
    <xdr:to>
      <xdr:col>7</xdr:col>
      <xdr:colOff>31750</xdr:colOff>
      <xdr:row>84</xdr:row>
      <xdr:rowOff>135461</xdr:rowOff>
    </xdr:to>
    <xdr:sp macro="" textlink="">
      <xdr:nvSpPr>
        <xdr:cNvPr id="221" name="楕円 220"/>
        <xdr:cNvSpPr/>
      </xdr:nvSpPr>
      <xdr:spPr>
        <a:xfrm>
          <a:off x="1397000" y="144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120238</xdr:rowOff>
    </xdr:from>
    <xdr:ext cx="762000" cy="259045"/>
    <xdr:sp macro="" textlink="">
      <xdr:nvSpPr>
        <xdr:cNvPr id="222" name="テキスト ボックス 221"/>
        <xdr:cNvSpPr txBox="1"/>
      </xdr:nvSpPr>
      <xdr:spPr>
        <a:xfrm>
          <a:off x="1066800" y="1452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月に実施した給与削減、平成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年度に実施した給与制度の総合的見直しによりラスパイレス指数は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を割り込んでいる。類似団体の平均</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、全国町村平均</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より高い数値となった。職員全体の平均年齢が上昇することにより、平均給与も併せて上昇する給与体系であることから、令和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への移行において、民間に委託すべき業務を把握した上で適正な定員管理に努める。数値的には適正な指標の範囲内であるが、今後も国や県並びに他市町村の状況、また社会情勢を踏まえ、給与等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68036</xdr:rowOff>
    </xdr:to>
    <xdr:cxnSp macro="">
      <xdr:nvCxnSpPr>
        <xdr:cNvPr id="258" name="直線コネクタ 257"/>
        <xdr:cNvCxnSpPr/>
      </xdr:nvCxnSpPr>
      <xdr:spPr>
        <a:xfrm>
          <a:off x="16179800" y="1492673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61" name="直線コネクタ 260"/>
        <xdr:cNvCxnSpPr/>
      </xdr:nvCxnSpPr>
      <xdr:spPr>
        <a:xfrm flipV="1">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91016</xdr:rowOff>
    </xdr:to>
    <xdr:cxnSp macro="">
      <xdr:nvCxnSpPr>
        <xdr:cNvPr id="264" name="直線コネクタ 263"/>
        <xdr:cNvCxnSpPr/>
      </xdr:nvCxnSpPr>
      <xdr:spPr>
        <a:xfrm>
          <a:off x="14401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87</xdr:row>
      <xdr:rowOff>56545</xdr:rowOff>
    </xdr:to>
    <xdr:cxnSp macro="">
      <xdr:nvCxnSpPr>
        <xdr:cNvPr id="267" name="直線コネクタ 266"/>
        <xdr:cNvCxnSpPr/>
      </xdr:nvCxnSpPr>
      <xdr:spPr>
        <a:xfrm>
          <a:off x="13512800" y="1486928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9" name="楕円 278"/>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0" name="テキスト ボックス 279"/>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5" name="楕円 284"/>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6" name="テキスト ボックス 285"/>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人、類似団体平均</a:t>
          </a:r>
          <a:r>
            <a:rPr kumimoji="1" lang="en-US" altLang="ja-JP" sz="1300">
              <a:latin typeface="ＭＳ Ｐゴシック" panose="020B0600070205080204" pitchFamily="50" charset="-128"/>
              <a:ea typeface="ＭＳ Ｐゴシック" panose="020B0600070205080204" pitchFamily="50" charset="-128"/>
            </a:rPr>
            <a:t>13.22</a:t>
          </a:r>
          <a:r>
            <a:rPr kumimoji="1" lang="ja-JP" altLang="en-US" sz="1300">
              <a:latin typeface="ＭＳ Ｐゴシック" panose="020B0600070205080204" pitchFamily="50" charset="-128"/>
              <a:ea typeface="ＭＳ Ｐゴシック" panose="020B0600070205080204" pitchFamily="50" charset="-128"/>
            </a:rPr>
            <a:t>人を上回る</a:t>
          </a:r>
          <a:r>
            <a:rPr kumimoji="1" lang="en-US" altLang="ja-JP" sz="1300">
              <a:latin typeface="ＭＳ Ｐゴシック" panose="020B0600070205080204" pitchFamily="50" charset="-128"/>
              <a:ea typeface="ＭＳ Ｐゴシック" panose="020B0600070205080204" pitchFamily="50" charset="-128"/>
            </a:rPr>
            <a:t>15.01</a:t>
          </a:r>
          <a:r>
            <a:rPr kumimoji="1" lang="ja-JP" altLang="en-US" sz="1300">
              <a:latin typeface="ＭＳ Ｐゴシック" panose="020B0600070205080204" pitchFamily="50" charset="-128"/>
              <a:ea typeface="ＭＳ Ｐゴシック" panose="020B0600070205080204" pitchFamily="50" charset="-128"/>
            </a:rPr>
            <a:t>人となった。前年度</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人（再任用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人含む、</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月１日現在）に対し</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人（再任用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人含む、</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月１日現在）と職員数に大きな増減はないが、人口減少が急速に進行しているため数値が上昇する要因となっている。</a:t>
          </a:r>
        </a:p>
        <a:p>
          <a:r>
            <a:rPr kumimoji="1" lang="ja-JP" altLang="en-US" sz="1300">
              <a:latin typeface="ＭＳ Ｐゴシック" panose="020B0600070205080204" pitchFamily="50" charset="-128"/>
              <a:ea typeface="ＭＳ Ｐゴシック" panose="020B0600070205080204" pitchFamily="50" charset="-128"/>
            </a:rPr>
            <a:t>職員数の減少は一般財源歳出額の抑制に繋がるが、住民サービスの低下や人事管理・業務量の適正化が課題となることから、一概に削減することは難しい状況もある。今後、総務省の助言に基づき、行政事務業務の総点検を実施し、民間委託すべき業務の委託の推進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6572</xdr:rowOff>
    </xdr:from>
    <xdr:to>
      <xdr:col>81</xdr:col>
      <xdr:colOff>44450</xdr:colOff>
      <xdr:row>61</xdr:row>
      <xdr:rowOff>35528</xdr:rowOff>
    </xdr:to>
    <xdr:cxnSp macro="">
      <xdr:nvCxnSpPr>
        <xdr:cNvPr id="317" name="直線コネクタ 316"/>
        <xdr:cNvCxnSpPr/>
      </xdr:nvCxnSpPr>
      <xdr:spPr>
        <a:xfrm>
          <a:off x="16179800" y="1046502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144844</xdr:rowOff>
    </xdr:from>
    <xdr:to>
      <xdr:col>77</xdr:col>
      <xdr:colOff>44450</xdr:colOff>
      <xdr:row>61</xdr:row>
      <xdr:rowOff>6572</xdr:rowOff>
    </xdr:to>
    <xdr:cxnSp macro="">
      <xdr:nvCxnSpPr>
        <xdr:cNvPr id="320" name="直線コネクタ 319"/>
        <xdr:cNvCxnSpPr/>
      </xdr:nvCxnSpPr>
      <xdr:spPr>
        <a:xfrm>
          <a:off x="15290800" y="10431844"/>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99600</xdr:rowOff>
    </xdr:from>
    <xdr:to>
      <xdr:col>72</xdr:col>
      <xdr:colOff>203200</xdr:colOff>
      <xdr:row>60</xdr:row>
      <xdr:rowOff>144844</xdr:rowOff>
    </xdr:to>
    <xdr:cxnSp macro="">
      <xdr:nvCxnSpPr>
        <xdr:cNvPr id="323" name="直線コネクタ 322"/>
        <xdr:cNvCxnSpPr/>
      </xdr:nvCxnSpPr>
      <xdr:spPr>
        <a:xfrm>
          <a:off x="14401800" y="103866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82106</xdr:rowOff>
    </xdr:from>
    <xdr:to>
      <xdr:col>68</xdr:col>
      <xdr:colOff>152400</xdr:colOff>
      <xdr:row>60</xdr:row>
      <xdr:rowOff>99600</xdr:rowOff>
    </xdr:to>
    <xdr:cxnSp macro="">
      <xdr:nvCxnSpPr>
        <xdr:cNvPr id="326" name="直線コネクタ 325"/>
        <xdr:cNvCxnSpPr/>
      </xdr:nvCxnSpPr>
      <xdr:spPr>
        <a:xfrm>
          <a:off x="13512800" y="10369106"/>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156178</xdr:rowOff>
    </xdr:from>
    <xdr:to>
      <xdr:col>81</xdr:col>
      <xdr:colOff>95250</xdr:colOff>
      <xdr:row>61</xdr:row>
      <xdr:rowOff>86328</xdr:rowOff>
    </xdr:to>
    <xdr:sp macro="" textlink="">
      <xdr:nvSpPr>
        <xdr:cNvPr id="336" name="楕円 335"/>
        <xdr:cNvSpPr/>
      </xdr:nvSpPr>
      <xdr:spPr>
        <a:xfrm>
          <a:off x="16967200" y="104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128255</xdr:rowOff>
    </xdr:from>
    <xdr:ext cx="762000" cy="259045"/>
    <xdr:sp macro="" textlink="">
      <xdr:nvSpPr>
        <xdr:cNvPr id="337" name="定員管理の状況該当値テキスト"/>
        <xdr:cNvSpPr txBox="1"/>
      </xdr:nvSpPr>
      <xdr:spPr>
        <a:xfrm>
          <a:off x="17106900" y="1041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127222</xdr:rowOff>
    </xdr:from>
    <xdr:to>
      <xdr:col>77</xdr:col>
      <xdr:colOff>95250</xdr:colOff>
      <xdr:row>61</xdr:row>
      <xdr:rowOff>57372</xdr:rowOff>
    </xdr:to>
    <xdr:sp macro="" textlink="">
      <xdr:nvSpPr>
        <xdr:cNvPr id="338" name="楕円 337"/>
        <xdr:cNvSpPr/>
      </xdr:nvSpPr>
      <xdr:spPr>
        <a:xfrm>
          <a:off x="16129000" y="1041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42149</xdr:rowOff>
    </xdr:from>
    <xdr:ext cx="736600" cy="259045"/>
    <xdr:sp macro="" textlink="">
      <xdr:nvSpPr>
        <xdr:cNvPr id="339" name="テキスト ボックス 338"/>
        <xdr:cNvSpPr txBox="1"/>
      </xdr:nvSpPr>
      <xdr:spPr>
        <a:xfrm>
          <a:off x="15798800" y="10500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94044</xdr:rowOff>
    </xdr:from>
    <xdr:to>
      <xdr:col>73</xdr:col>
      <xdr:colOff>44450</xdr:colOff>
      <xdr:row>61</xdr:row>
      <xdr:rowOff>24194</xdr:rowOff>
    </xdr:to>
    <xdr:sp macro="" textlink="">
      <xdr:nvSpPr>
        <xdr:cNvPr id="340" name="楕円 339"/>
        <xdr:cNvSpPr/>
      </xdr:nvSpPr>
      <xdr:spPr>
        <a:xfrm>
          <a:off x="15240000" y="10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8971</xdr:rowOff>
    </xdr:from>
    <xdr:ext cx="762000" cy="259045"/>
    <xdr:sp macro="" textlink="">
      <xdr:nvSpPr>
        <xdr:cNvPr id="341" name="テキスト ボックス 340"/>
        <xdr:cNvSpPr txBox="1"/>
      </xdr:nvSpPr>
      <xdr:spPr>
        <a:xfrm>
          <a:off x="14909800" y="1046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48800</xdr:rowOff>
    </xdr:from>
    <xdr:to>
      <xdr:col>68</xdr:col>
      <xdr:colOff>203200</xdr:colOff>
      <xdr:row>60</xdr:row>
      <xdr:rowOff>150400</xdr:rowOff>
    </xdr:to>
    <xdr:sp macro="" textlink="">
      <xdr:nvSpPr>
        <xdr:cNvPr id="342" name="楕円 341"/>
        <xdr:cNvSpPr/>
      </xdr:nvSpPr>
      <xdr:spPr>
        <a:xfrm>
          <a:off x="14351000" y="103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135177</xdr:rowOff>
    </xdr:from>
    <xdr:ext cx="762000" cy="259045"/>
    <xdr:sp macro="" textlink="">
      <xdr:nvSpPr>
        <xdr:cNvPr id="343" name="テキスト ボックス 342"/>
        <xdr:cNvSpPr txBox="1"/>
      </xdr:nvSpPr>
      <xdr:spPr>
        <a:xfrm>
          <a:off x="14020800" y="104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31306</xdr:rowOff>
    </xdr:from>
    <xdr:to>
      <xdr:col>64</xdr:col>
      <xdr:colOff>152400</xdr:colOff>
      <xdr:row>60</xdr:row>
      <xdr:rowOff>132906</xdr:rowOff>
    </xdr:to>
    <xdr:sp macro="" textlink="">
      <xdr:nvSpPr>
        <xdr:cNvPr id="344" name="楕円 343"/>
        <xdr:cNvSpPr/>
      </xdr:nvSpPr>
      <xdr:spPr>
        <a:xfrm>
          <a:off x="13462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117683</xdr:rowOff>
    </xdr:from>
    <xdr:ext cx="762000" cy="259045"/>
    <xdr:sp macro="" textlink="">
      <xdr:nvSpPr>
        <xdr:cNvPr id="345" name="テキスト ボックス 344"/>
        <xdr:cNvSpPr txBox="1"/>
      </xdr:nvSpPr>
      <xdr:spPr>
        <a:xfrm>
          <a:off x="13131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年度実施の過疎対策事業、平成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実施の合併特例事業等により借入した起債の元金償還開始等に伴い上昇し、類似団体平均、長野県平均を上回っている。真に必要な事業の検証、費用対効果にも十分配慮しながら、優先順位を定め事業計画を策定し、新たな公債費の抑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131572</xdr:rowOff>
    </xdr:to>
    <xdr:cxnSp macro="">
      <xdr:nvCxnSpPr>
        <xdr:cNvPr id="377" name="直線コネクタ 376"/>
        <xdr:cNvCxnSpPr/>
      </xdr:nvCxnSpPr>
      <xdr:spPr>
        <a:xfrm>
          <a:off x="16179800" y="72842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83312</xdr:rowOff>
    </xdr:to>
    <xdr:cxnSp macro="">
      <xdr:nvCxnSpPr>
        <xdr:cNvPr id="380" name="直線コネクタ 379"/>
        <xdr:cNvCxnSpPr/>
      </xdr:nvCxnSpPr>
      <xdr:spPr>
        <a:xfrm>
          <a:off x="15290800" y="722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25400</xdr:rowOff>
    </xdr:to>
    <xdr:cxnSp macro="">
      <xdr:nvCxnSpPr>
        <xdr:cNvPr id="383" name="直線コネクタ 382"/>
        <xdr:cNvCxnSpPr/>
      </xdr:nvCxnSpPr>
      <xdr:spPr>
        <a:xfrm>
          <a:off x="14401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148590</xdr:rowOff>
    </xdr:to>
    <xdr:cxnSp macro="">
      <xdr:nvCxnSpPr>
        <xdr:cNvPr id="386" name="直線コネクタ 385"/>
        <xdr:cNvCxnSpPr/>
      </xdr:nvCxnSpPr>
      <xdr:spPr>
        <a:xfrm>
          <a:off x="13512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396" name="楕円 395"/>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52849</xdr:rowOff>
    </xdr:from>
    <xdr:ext cx="762000" cy="259045"/>
    <xdr:sp macro="" textlink="">
      <xdr:nvSpPr>
        <xdr:cNvPr id="397"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8" name="楕円 397"/>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399" name="テキスト ボックス 398"/>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0" name="楕円 39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2" name="楕円 401"/>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3" name="テキスト ボックス 402"/>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4" name="楕円 403"/>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5" name="テキスト ボックス 404"/>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等の大規模事業の公債費の償還が始まり、償還額がピークを迎えて高い水準で推移していることに加え、基金等の取り崩しによる残高の減少、算入予定割合の減による基準財政需要額算入見込額の減少、債務負担行為に基づく支出予定額の増により、長野県平均よりも大きくなっている。今後も公債費等の義務的経費の削減を中心に手法の合理化、運用の改善を図り、経費の縮減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36068</xdr:rowOff>
    </xdr:from>
    <xdr:to>
      <xdr:col>81</xdr:col>
      <xdr:colOff>44450</xdr:colOff>
      <xdr:row>17</xdr:row>
      <xdr:rowOff>99282</xdr:rowOff>
    </xdr:to>
    <xdr:cxnSp macro="">
      <xdr:nvCxnSpPr>
        <xdr:cNvPr id="435" name="直線コネクタ 434"/>
        <xdr:cNvCxnSpPr/>
      </xdr:nvCxnSpPr>
      <xdr:spPr>
        <a:xfrm>
          <a:off x="16179800" y="2779268"/>
          <a:ext cx="838200" cy="2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164084</xdr:rowOff>
    </xdr:from>
    <xdr:to>
      <xdr:col>77</xdr:col>
      <xdr:colOff>44450</xdr:colOff>
      <xdr:row>16</xdr:row>
      <xdr:rowOff>36068</xdr:rowOff>
    </xdr:to>
    <xdr:cxnSp macro="">
      <xdr:nvCxnSpPr>
        <xdr:cNvPr id="438" name="直線コネクタ 437"/>
        <xdr:cNvCxnSpPr/>
      </xdr:nvCxnSpPr>
      <xdr:spPr>
        <a:xfrm>
          <a:off x="15290800" y="27358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109188</xdr:rowOff>
    </xdr:from>
    <xdr:to>
      <xdr:col>72</xdr:col>
      <xdr:colOff>203200</xdr:colOff>
      <xdr:row>15</xdr:row>
      <xdr:rowOff>164084</xdr:rowOff>
    </xdr:to>
    <xdr:cxnSp macro="">
      <xdr:nvCxnSpPr>
        <xdr:cNvPr id="441" name="直線コネクタ 440"/>
        <xdr:cNvCxnSpPr/>
      </xdr:nvCxnSpPr>
      <xdr:spPr>
        <a:xfrm>
          <a:off x="14401800" y="2680938"/>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109188</xdr:rowOff>
    </xdr:from>
    <xdr:to>
      <xdr:col>68</xdr:col>
      <xdr:colOff>152400</xdr:colOff>
      <xdr:row>15</xdr:row>
      <xdr:rowOff>127286</xdr:rowOff>
    </xdr:to>
    <xdr:cxnSp macro="">
      <xdr:nvCxnSpPr>
        <xdr:cNvPr id="444" name="直線コネクタ 443"/>
        <xdr:cNvCxnSpPr/>
      </xdr:nvCxnSpPr>
      <xdr:spPr>
        <a:xfrm flipV="1">
          <a:off x="13512800" y="268093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48482</xdr:rowOff>
    </xdr:from>
    <xdr:to>
      <xdr:col>81</xdr:col>
      <xdr:colOff>95250</xdr:colOff>
      <xdr:row>17</xdr:row>
      <xdr:rowOff>150082</xdr:rowOff>
    </xdr:to>
    <xdr:sp macro="" textlink="">
      <xdr:nvSpPr>
        <xdr:cNvPr id="454" name="楕円 453"/>
        <xdr:cNvSpPr/>
      </xdr:nvSpPr>
      <xdr:spPr>
        <a:xfrm>
          <a:off x="16967200" y="29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20559</xdr:rowOff>
    </xdr:from>
    <xdr:ext cx="762000" cy="259045"/>
    <xdr:sp macro="" textlink="">
      <xdr:nvSpPr>
        <xdr:cNvPr id="455" name="将来負担の状況該当値テキスト"/>
        <xdr:cNvSpPr txBox="1"/>
      </xdr:nvSpPr>
      <xdr:spPr>
        <a:xfrm>
          <a:off x="17106900" y="293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156718</xdr:rowOff>
    </xdr:from>
    <xdr:to>
      <xdr:col>77</xdr:col>
      <xdr:colOff>95250</xdr:colOff>
      <xdr:row>16</xdr:row>
      <xdr:rowOff>86868</xdr:rowOff>
    </xdr:to>
    <xdr:sp macro="" textlink="">
      <xdr:nvSpPr>
        <xdr:cNvPr id="456" name="楕円 455"/>
        <xdr:cNvSpPr/>
      </xdr:nvSpPr>
      <xdr:spPr>
        <a:xfrm>
          <a:off x="16129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71645</xdr:rowOff>
    </xdr:from>
    <xdr:ext cx="736600" cy="259045"/>
    <xdr:sp macro="" textlink="">
      <xdr:nvSpPr>
        <xdr:cNvPr id="457" name="テキスト ボックス 456"/>
        <xdr:cNvSpPr txBox="1"/>
      </xdr:nvSpPr>
      <xdr:spPr>
        <a:xfrm>
          <a:off x="15798800" y="281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113284</xdr:rowOff>
    </xdr:from>
    <xdr:to>
      <xdr:col>73</xdr:col>
      <xdr:colOff>44450</xdr:colOff>
      <xdr:row>16</xdr:row>
      <xdr:rowOff>43434</xdr:rowOff>
    </xdr:to>
    <xdr:sp macro="" textlink="">
      <xdr:nvSpPr>
        <xdr:cNvPr id="458" name="楕円 457"/>
        <xdr:cNvSpPr/>
      </xdr:nvSpPr>
      <xdr:spPr>
        <a:xfrm>
          <a:off x="15240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28211</xdr:rowOff>
    </xdr:from>
    <xdr:ext cx="762000" cy="259045"/>
    <xdr:sp macro="" textlink="">
      <xdr:nvSpPr>
        <xdr:cNvPr id="459" name="テキスト ボックス 458"/>
        <xdr:cNvSpPr txBox="1"/>
      </xdr:nvSpPr>
      <xdr:spPr>
        <a:xfrm>
          <a:off x="14909800" y="27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58388</xdr:rowOff>
    </xdr:from>
    <xdr:to>
      <xdr:col>68</xdr:col>
      <xdr:colOff>203200</xdr:colOff>
      <xdr:row>15</xdr:row>
      <xdr:rowOff>159988</xdr:rowOff>
    </xdr:to>
    <xdr:sp macro="" textlink="">
      <xdr:nvSpPr>
        <xdr:cNvPr id="460" name="楕円 459"/>
        <xdr:cNvSpPr/>
      </xdr:nvSpPr>
      <xdr:spPr>
        <a:xfrm>
          <a:off x="14351000" y="26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144765</xdr:rowOff>
    </xdr:from>
    <xdr:ext cx="762000" cy="259045"/>
    <xdr:sp macro="" textlink="">
      <xdr:nvSpPr>
        <xdr:cNvPr id="461" name="テキスト ボックス 460"/>
        <xdr:cNvSpPr txBox="1"/>
      </xdr:nvSpPr>
      <xdr:spPr>
        <a:xfrm>
          <a:off x="14020800" y="271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76486</xdr:rowOff>
    </xdr:from>
    <xdr:to>
      <xdr:col>64</xdr:col>
      <xdr:colOff>152400</xdr:colOff>
      <xdr:row>16</xdr:row>
      <xdr:rowOff>6636</xdr:rowOff>
    </xdr:to>
    <xdr:sp macro="" textlink="">
      <xdr:nvSpPr>
        <xdr:cNvPr id="462" name="楕円 461"/>
        <xdr:cNvSpPr/>
      </xdr:nvSpPr>
      <xdr:spPr>
        <a:xfrm>
          <a:off x="13462000" y="26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162863</xdr:rowOff>
    </xdr:from>
    <xdr:ext cx="762000" cy="259045"/>
    <xdr:sp macro="" textlink="">
      <xdr:nvSpPr>
        <xdr:cNvPr id="463" name="テキスト ボックス 462"/>
        <xdr:cNvSpPr txBox="1"/>
      </xdr:nvSpPr>
      <xdr:spPr>
        <a:xfrm>
          <a:off x="13131800" y="273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
5,938
183.86
6,553,587
6,242,546
158,382
3,565,257
6,648,495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％を大きく下回っている。しかし、割合が低く抑えられているのは、職員全体に対する臨時職員の割合が高く、臨時職員賃金は物件費充当であることが大きな要因として挙げられるが、令和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年度からの会計年度任用職員制度や行政事務委託により、人件費関係経費全体の増額を抑制していく必要がある。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85090</xdr:rowOff>
    </xdr:to>
    <xdr:cxnSp macro="">
      <xdr:nvCxnSpPr>
        <xdr:cNvPr id="66" name="直線コネクタ 65"/>
        <xdr:cNvCxnSpPr/>
      </xdr:nvCxnSpPr>
      <xdr:spPr>
        <a:xfrm flipV="1">
          <a:off x="3987800" y="6032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85090</xdr:rowOff>
    </xdr:to>
    <xdr:cxnSp macro="">
      <xdr:nvCxnSpPr>
        <xdr:cNvPr id="69" name="直線コネクタ 68"/>
        <xdr:cNvCxnSpPr/>
      </xdr:nvCxnSpPr>
      <xdr:spPr>
        <a:xfrm>
          <a:off x="3098800" y="5971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142240</xdr:rowOff>
    </xdr:to>
    <xdr:cxnSp macro="">
      <xdr:nvCxnSpPr>
        <xdr:cNvPr id="72" name="直線コネクタ 71"/>
        <xdr:cNvCxnSpPr/>
      </xdr:nvCxnSpPr>
      <xdr:spPr>
        <a:xfrm>
          <a:off x="2209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50800</xdr:rowOff>
    </xdr:to>
    <xdr:cxnSp macro="">
      <xdr:nvCxnSpPr>
        <xdr:cNvPr id="75" name="直線コネクタ 74"/>
        <xdr:cNvCxnSpPr/>
      </xdr:nvCxnSpPr>
      <xdr:spPr>
        <a:xfrm>
          <a:off x="1320800" y="583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物件費に係る経常収支比率の主な要因として、巡回バス運行委託料指定管理委託料、ゴミ収集委託料等があるが、類似団体内平均値</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よりも下回っている。しかし令和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年度からの普通交付税の一本算定により交付税が減少するため、一般財源の節減をより一層意識し、更なる経費の抑制を図る。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109855</xdr:rowOff>
    </xdr:to>
    <xdr:cxnSp macro="">
      <xdr:nvCxnSpPr>
        <xdr:cNvPr id="123" name="直線コネクタ 122"/>
        <xdr:cNvCxnSpPr/>
      </xdr:nvCxnSpPr>
      <xdr:spPr>
        <a:xfrm>
          <a:off x="15671800" y="24758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14</xdr:row>
      <xdr:rowOff>75565</xdr:rowOff>
    </xdr:to>
    <xdr:cxnSp macro="">
      <xdr:nvCxnSpPr>
        <xdr:cNvPr id="126" name="直線コネクタ 125"/>
        <xdr:cNvCxnSpPr/>
      </xdr:nvCxnSpPr>
      <xdr:spPr>
        <a:xfrm>
          <a:off x="14782800" y="2447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167005</xdr:rowOff>
    </xdr:from>
    <xdr:to>
      <xdr:col>73</xdr:col>
      <xdr:colOff>180975</xdr:colOff>
      <xdr:row>14</xdr:row>
      <xdr:rowOff>46990</xdr:rowOff>
    </xdr:to>
    <xdr:cxnSp macro="">
      <xdr:nvCxnSpPr>
        <xdr:cNvPr id="129" name="直線コネクタ 128"/>
        <xdr:cNvCxnSpPr/>
      </xdr:nvCxnSpPr>
      <xdr:spPr>
        <a:xfrm>
          <a:off x="13893800" y="23958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144145</xdr:rowOff>
    </xdr:from>
    <xdr:to>
      <xdr:col>69</xdr:col>
      <xdr:colOff>92075</xdr:colOff>
      <xdr:row>13</xdr:row>
      <xdr:rowOff>167005</xdr:rowOff>
    </xdr:to>
    <xdr:cxnSp macro="">
      <xdr:nvCxnSpPr>
        <xdr:cNvPr id="132" name="直線コネクタ 131"/>
        <xdr:cNvCxnSpPr/>
      </xdr:nvCxnSpPr>
      <xdr:spPr>
        <a:xfrm>
          <a:off x="13004800" y="237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59055</xdr:rowOff>
    </xdr:from>
    <xdr:to>
      <xdr:col>82</xdr:col>
      <xdr:colOff>158750</xdr:colOff>
      <xdr:row>14</xdr:row>
      <xdr:rowOff>160655</xdr:rowOff>
    </xdr:to>
    <xdr:sp macro="" textlink="">
      <xdr:nvSpPr>
        <xdr:cNvPr id="142" name="楕円 141"/>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75582</xdr:rowOff>
    </xdr:from>
    <xdr:ext cx="762000" cy="259045"/>
    <xdr:sp macro="" textlink="">
      <xdr:nvSpPr>
        <xdr:cNvPr id="143" name="物件費該当値テキスト"/>
        <xdr:cNvSpPr txBox="1"/>
      </xdr:nvSpPr>
      <xdr:spPr>
        <a:xfrm>
          <a:off x="16598900" y="230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4" name="楕円 143"/>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5" name="テキスト ボックス 144"/>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167640</xdr:rowOff>
    </xdr:from>
    <xdr:to>
      <xdr:col>74</xdr:col>
      <xdr:colOff>31750</xdr:colOff>
      <xdr:row>14</xdr:row>
      <xdr:rowOff>97790</xdr:rowOff>
    </xdr:to>
    <xdr:sp macro="" textlink="">
      <xdr:nvSpPr>
        <xdr:cNvPr id="146" name="楕円 145"/>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107967</xdr:rowOff>
    </xdr:from>
    <xdr:ext cx="762000" cy="259045"/>
    <xdr:sp macro="" textlink="">
      <xdr:nvSpPr>
        <xdr:cNvPr id="147" name="テキスト ボックス 146"/>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116205</xdr:rowOff>
    </xdr:from>
    <xdr:to>
      <xdr:col>69</xdr:col>
      <xdr:colOff>142875</xdr:colOff>
      <xdr:row>14</xdr:row>
      <xdr:rowOff>46355</xdr:rowOff>
    </xdr:to>
    <xdr:sp macro="" textlink="">
      <xdr:nvSpPr>
        <xdr:cNvPr id="148" name="楕円 147"/>
        <xdr:cNvSpPr/>
      </xdr:nvSpPr>
      <xdr:spPr>
        <a:xfrm>
          <a:off x="13843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56532</xdr:rowOff>
    </xdr:from>
    <xdr:ext cx="762000" cy="259045"/>
    <xdr:sp macro="" textlink="">
      <xdr:nvSpPr>
        <xdr:cNvPr id="149" name="テキスト ボックス 148"/>
        <xdr:cNvSpPr txBox="1"/>
      </xdr:nvSpPr>
      <xdr:spPr>
        <a:xfrm>
          <a:off x="13512800" y="211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93345</xdr:rowOff>
    </xdr:from>
    <xdr:to>
      <xdr:col>65</xdr:col>
      <xdr:colOff>53975</xdr:colOff>
      <xdr:row>14</xdr:row>
      <xdr:rowOff>23495</xdr:rowOff>
    </xdr:to>
    <xdr:sp macro="" textlink="">
      <xdr:nvSpPr>
        <xdr:cNvPr id="150" name="楕円 149"/>
        <xdr:cNvSpPr/>
      </xdr:nvSpPr>
      <xdr:spPr>
        <a:xfrm>
          <a:off x="12954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33672</xdr:rowOff>
    </xdr:from>
    <xdr:ext cx="762000" cy="259045"/>
    <xdr:sp macro="" textlink="">
      <xdr:nvSpPr>
        <xdr:cNvPr id="151" name="テキスト ボックス 150"/>
        <xdr:cNvSpPr txBox="1"/>
      </xdr:nvSpPr>
      <xdr:spPr>
        <a:xfrm>
          <a:off x="12623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を下回っている。要因としては保育園に係る人件費と物件費について経常的経費から臨時的経費に移したことによる計上方法の変更により類似団体平均、長野県平均よりも下回っている。</a:t>
          </a:r>
        </a:p>
        <a:p>
          <a:r>
            <a:rPr kumimoji="1" lang="ja-JP" altLang="en-US" sz="1300">
              <a:latin typeface="ＭＳ Ｐゴシック" panose="020B0600070205080204" pitchFamily="50" charset="-128"/>
              <a:ea typeface="ＭＳ Ｐゴシック" panose="020B0600070205080204" pitchFamily="50" charset="-128"/>
            </a:rPr>
            <a:t>町単で実施している事業については、創設当初と現状との客観的な分析、他町村の状況を踏まえ、優先度や効果等を検証し、積極的に見直しを図る。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107950</xdr:rowOff>
    </xdr:to>
    <xdr:cxnSp macro="">
      <xdr:nvCxnSpPr>
        <xdr:cNvPr id="184" name="直線コネクタ 183"/>
        <xdr:cNvCxnSpPr/>
      </xdr:nvCxnSpPr>
      <xdr:spPr>
        <a:xfrm>
          <a:off x="3987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56</xdr:row>
      <xdr:rowOff>31750</xdr:rowOff>
    </xdr:to>
    <xdr:cxnSp macro="">
      <xdr:nvCxnSpPr>
        <xdr:cNvPr id="187" name="直線コネクタ 186"/>
        <xdr:cNvCxnSpPr/>
      </xdr:nvCxnSpPr>
      <xdr:spPr>
        <a:xfrm flipV="1">
          <a:off x="3098800" y="91567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56</xdr:row>
      <xdr:rowOff>31750</xdr:rowOff>
    </xdr:to>
    <xdr:cxnSp macro="">
      <xdr:nvCxnSpPr>
        <xdr:cNvPr id="190" name="直線コネクタ 189"/>
        <xdr:cNvCxnSpPr/>
      </xdr:nvCxnSpPr>
      <xdr:spPr>
        <a:xfrm>
          <a:off x="2209800" y="909955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12700</xdr:rowOff>
    </xdr:to>
    <xdr:cxnSp macro="">
      <xdr:nvCxnSpPr>
        <xdr:cNvPr id="193" name="直線コネクタ 192"/>
        <xdr:cNvCxnSpPr/>
      </xdr:nvCxnSpPr>
      <xdr:spPr>
        <a:xfrm>
          <a:off x="1320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4"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5" name="楕円 204"/>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6" name="テキスト ボックス 205"/>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8" name="テキスト ボックス 207"/>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09" name="楕円 208"/>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0" name="テキスト ボックス 209"/>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1" name="楕円 210"/>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2" name="テキスト ボックス 211"/>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を下回っている。事業会計への移行により下水道事業への繰出金の集計区分が変更になったことが減額の一因となっている。今後、社会経済情勢に留意しながら料率の見直しを検討するとともに、その適正化に努め、税収を主な財源とする普通会計の負担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57</xdr:row>
      <xdr:rowOff>124714</xdr:rowOff>
    </xdr:to>
    <xdr:cxnSp macro="">
      <xdr:nvCxnSpPr>
        <xdr:cNvPr id="242" name="直線コネクタ 241"/>
        <xdr:cNvCxnSpPr/>
      </xdr:nvCxnSpPr>
      <xdr:spPr>
        <a:xfrm flipV="1">
          <a:off x="15671800" y="965047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57</xdr:row>
      <xdr:rowOff>165862</xdr:rowOff>
    </xdr:to>
    <xdr:cxnSp macro="">
      <xdr:nvCxnSpPr>
        <xdr:cNvPr id="245" name="直線コネクタ 244"/>
        <xdr:cNvCxnSpPr/>
      </xdr:nvCxnSpPr>
      <xdr:spPr>
        <a:xfrm flipV="1">
          <a:off x="14782800" y="98973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165862</xdr:rowOff>
    </xdr:from>
    <xdr:to>
      <xdr:col>73</xdr:col>
      <xdr:colOff>180975</xdr:colOff>
      <xdr:row>58</xdr:row>
      <xdr:rowOff>26416</xdr:rowOff>
    </xdr:to>
    <xdr:cxnSp macro="">
      <xdr:nvCxnSpPr>
        <xdr:cNvPr id="248" name="直線コネクタ 247"/>
        <xdr:cNvCxnSpPr/>
      </xdr:nvCxnSpPr>
      <xdr:spPr>
        <a:xfrm flipV="1">
          <a:off x="13893800" y="9938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110998</xdr:rowOff>
    </xdr:from>
    <xdr:to>
      <xdr:col>69</xdr:col>
      <xdr:colOff>92075</xdr:colOff>
      <xdr:row>58</xdr:row>
      <xdr:rowOff>26416</xdr:rowOff>
    </xdr:to>
    <xdr:cxnSp macro="">
      <xdr:nvCxnSpPr>
        <xdr:cNvPr id="251" name="直線コネクタ 250"/>
        <xdr:cNvCxnSpPr/>
      </xdr:nvCxnSpPr>
      <xdr:spPr>
        <a:xfrm>
          <a:off x="13004800" y="9883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1" name="楕円 260"/>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2"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3" name="楕円 262"/>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4" name="テキスト ボックス 263"/>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115062</xdr:rowOff>
    </xdr:from>
    <xdr:to>
      <xdr:col>74</xdr:col>
      <xdr:colOff>31750</xdr:colOff>
      <xdr:row>58</xdr:row>
      <xdr:rowOff>45212</xdr:rowOff>
    </xdr:to>
    <xdr:sp macro="" textlink="">
      <xdr:nvSpPr>
        <xdr:cNvPr id="265" name="楕円 264"/>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29989</xdr:rowOff>
    </xdr:from>
    <xdr:ext cx="762000" cy="259045"/>
    <xdr:sp macro="" textlink="">
      <xdr:nvSpPr>
        <xdr:cNvPr id="266" name="テキスト ボックス 265"/>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67" name="楕円 266"/>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68" name="テキスト ボックス 267"/>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69" name="楕円 268"/>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0" name="テキスト ボックス 269"/>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補助費において類似団体平均</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を上回っている。主に依田窪医療福祉事務組合・上田地域広域連合・上田市長和町中学校組合などの一部事務組合への負担金や補助金、事業会計への移行により下水道事業への繰出金の集計区分が変更になったことも増額の一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40</xdr:row>
      <xdr:rowOff>40132</xdr:rowOff>
    </xdr:to>
    <xdr:cxnSp macro="">
      <xdr:nvCxnSpPr>
        <xdr:cNvPr id="300" name="直線コネクタ 299"/>
        <xdr:cNvCxnSpPr/>
      </xdr:nvCxnSpPr>
      <xdr:spPr>
        <a:xfrm>
          <a:off x="15671800" y="665581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38</xdr:row>
      <xdr:rowOff>140716</xdr:rowOff>
    </xdr:to>
    <xdr:cxnSp macro="">
      <xdr:nvCxnSpPr>
        <xdr:cNvPr id="303" name="直線コネクタ 302"/>
        <xdr:cNvCxnSpPr/>
      </xdr:nvCxnSpPr>
      <xdr:spPr>
        <a:xfrm>
          <a:off x="14782800" y="6655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39</xdr:row>
      <xdr:rowOff>138430</xdr:rowOff>
    </xdr:to>
    <xdr:cxnSp macro="">
      <xdr:nvCxnSpPr>
        <xdr:cNvPr id="306" name="直線コネクタ 305"/>
        <xdr:cNvCxnSpPr/>
      </xdr:nvCxnSpPr>
      <xdr:spPr>
        <a:xfrm flipV="1">
          <a:off x="13893800" y="665581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39</xdr:row>
      <xdr:rowOff>138430</xdr:rowOff>
    </xdr:to>
    <xdr:cxnSp macro="">
      <xdr:nvCxnSpPr>
        <xdr:cNvPr id="309" name="直線コネクタ 308"/>
        <xdr:cNvCxnSpPr/>
      </xdr:nvCxnSpPr>
      <xdr:spPr>
        <a:xfrm>
          <a:off x="13004800" y="647750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160782</xdr:rowOff>
    </xdr:from>
    <xdr:to>
      <xdr:col>82</xdr:col>
      <xdr:colOff>158750</xdr:colOff>
      <xdr:row>40</xdr:row>
      <xdr:rowOff>90932</xdr:rowOff>
    </xdr:to>
    <xdr:sp macro="" textlink="">
      <xdr:nvSpPr>
        <xdr:cNvPr id="319" name="楕円 318"/>
        <xdr:cNvSpPr/>
      </xdr:nvSpPr>
      <xdr:spPr>
        <a:xfrm>
          <a:off x="16459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69359</xdr:rowOff>
    </xdr:from>
    <xdr:ext cx="762000" cy="259045"/>
    <xdr:sp macro="" textlink="">
      <xdr:nvSpPr>
        <xdr:cNvPr id="320" name="補助費等該当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21" name="楕円 320"/>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22" name="テキスト ボックス 321"/>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3" name="楕円 322"/>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24" name="テキスト ボックス 323"/>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87630</xdr:rowOff>
    </xdr:from>
    <xdr:to>
      <xdr:col>69</xdr:col>
      <xdr:colOff>142875</xdr:colOff>
      <xdr:row>40</xdr:row>
      <xdr:rowOff>17780</xdr:rowOff>
    </xdr:to>
    <xdr:sp macro="" textlink="">
      <xdr:nvSpPr>
        <xdr:cNvPr id="325" name="楕円 324"/>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26" name="テキスト ボックス 325"/>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7" name="楕円 326"/>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28" name="テキスト ボックス 327"/>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近年大型の整備事業が集中したことにより、地方債の元利償還金が膨らんでおり、公債費に係る経常収支比率は類似団体平均</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ポイント、長野県平均</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ポイントを上回っている。平成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公債費の償還のピークを迎えており、財政調整基金等の取り崩しにより厳しい財政状況下にある。公債費は多額の残高を有している現状と顕著な伸びの抑制を勘案し、計画的な圧縮と予定されている事業の見直しも検討す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78</xdr:row>
      <xdr:rowOff>149861</xdr:rowOff>
    </xdr:to>
    <xdr:cxnSp macro="">
      <xdr:nvCxnSpPr>
        <xdr:cNvPr id="358" name="直線コネクタ 357"/>
        <xdr:cNvCxnSpPr/>
      </xdr:nvCxnSpPr>
      <xdr:spPr>
        <a:xfrm>
          <a:off x="3987800" y="13522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149861</xdr:rowOff>
    </xdr:to>
    <xdr:cxnSp macro="">
      <xdr:nvCxnSpPr>
        <xdr:cNvPr id="361" name="直線コネクタ 360"/>
        <xdr:cNvCxnSpPr/>
      </xdr:nvCxnSpPr>
      <xdr:spPr>
        <a:xfrm>
          <a:off x="3098800" y="134863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113285</xdr:rowOff>
    </xdr:to>
    <xdr:cxnSp macro="">
      <xdr:nvCxnSpPr>
        <xdr:cNvPr id="364" name="直線コネクタ 363"/>
        <xdr:cNvCxnSpPr/>
      </xdr:nvCxnSpPr>
      <xdr:spPr>
        <a:xfrm>
          <a:off x="2209800" y="134543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81280</xdr:rowOff>
    </xdr:to>
    <xdr:cxnSp macro="">
      <xdr:nvCxnSpPr>
        <xdr:cNvPr id="367" name="直線コネクタ 366"/>
        <xdr:cNvCxnSpPr/>
      </xdr:nvCxnSpPr>
      <xdr:spPr>
        <a:xfrm>
          <a:off x="1320800" y="13404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77" name="楕円 376"/>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78"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79" name="楕円 378"/>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80" name="テキスト ボックス 379"/>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1" name="楕円 380"/>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2" name="テキスト ボックス 381"/>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3" name="楕円 38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4" name="テキスト ボックス 383"/>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85" name="楕円 384"/>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86" name="テキスト ボックス 385"/>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％と比較すると、当町における公債費を除いた経常収支比率は</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％と同様の水準にある。その中でも大きな割合を占めている人件費及び補助費等については、令和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年度からの会計年度任用職員制度や行政事務委託への移行に向けて行政の効率化に努めるとともに、補助費の交付の是非や交付基準についても再検討する。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44704</xdr:rowOff>
    </xdr:to>
    <xdr:cxnSp macro="">
      <xdr:nvCxnSpPr>
        <xdr:cNvPr id="417" name="直線コネクタ 416"/>
        <xdr:cNvCxnSpPr/>
      </xdr:nvCxnSpPr>
      <xdr:spPr>
        <a:xfrm>
          <a:off x="15671800" y="13074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108713</xdr:rowOff>
    </xdr:to>
    <xdr:cxnSp macro="">
      <xdr:nvCxnSpPr>
        <xdr:cNvPr id="420" name="直線コネクタ 419"/>
        <xdr:cNvCxnSpPr/>
      </xdr:nvCxnSpPr>
      <xdr:spPr>
        <a:xfrm flipV="1">
          <a:off x="14782800" y="130749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108713</xdr:rowOff>
    </xdr:to>
    <xdr:cxnSp macro="">
      <xdr:nvCxnSpPr>
        <xdr:cNvPr id="423" name="直線コネクタ 422"/>
        <xdr:cNvCxnSpPr/>
      </xdr:nvCxnSpPr>
      <xdr:spPr>
        <a:xfrm>
          <a:off x="13893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120142</xdr:rowOff>
    </xdr:from>
    <xdr:to>
      <xdr:col>69</xdr:col>
      <xdr:colOff>92075</xdr:colOff>
      <xdr:row>76</xdr:row>
      <xdr:rowOff>85852</xdr:rowOff>
    </xdr:to>
    <xdr:cxnSp macro="">
      <xdr:nvCxnSpPr>
        <xdr:cNvPr id="426" name="直線コネクタ 425"/>
        <xdr:cNvCxnSpPr/>
      </xdr:nvCxnSpPr>
      <xdr:spPr>
        <a:xfrm>
          <a:off x="13004800" y="12635992"/>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36" name="楕円 435"/>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37"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38" name="楕円 437"/>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39" name="テキスト ボックス 438"/>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40" name="楕円 439"/>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144290</xdr:rowOff>
    </xdr:from>
    <xdr:ext cx="762000" cy="259045"/>
    <xdr:sp macro="" textlink="">
      <xdr:nvSpPr>
        <xdr:cNvPr id="441" name="テキスト ボックス 440"/>
        <xdr:cNvSpPr txBox="1"/>
      </xdr:nvSpPr>
      <xdr:spPr>
        <a:xfrm>
          <a:off x="14401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42" name="楕円 441"/>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43" name="テキスト ボックス 442"/>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69342</xdr:rowOff>
    </xdr:from>
    <xdr:to>
      <xdr:col>65</xdr:col>
      <xdr:colOff>53975</xdr:colOff>
      <xdr:row>73</xdr:row>
      <xdr:rowOff>170942</xdr:rowOff>
    </xdr:to>
    <xdr:sp macro="" textlink="">
      <xdr:nvSpPr>
        <xdr:cNvPr id="444" name="楕円 443"/>
        <xdr:cNvSpPr/>
      </xdr:nvSpPr>
      <xdr:spPr>
        <a:xfrm>
          <a:off x="12954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9669</xdr:rowOff>
    </xdr:from>
    <xdr:ext cx="762000" cy="259045"/>
    <xdr:sp macro="" textlink="">
      <xdr:nvSpPr>
        <xdr:cNvPr id="445" name="テキスト ボックス 444"/>
        <xdr:cNvSpPr txBox="1"/>
      </xdr:nvSpPr>
      <xdr:spPr>
        <a:xfrm>
          <a:off x="12623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71261</xdr:rowOff>
    </xdr:from>
    <xdr:to>
      <xdr:col>29</xdr:col>
      <xdr:colOff>127000</xdr:colOff>
      <xdr:row>15</xdr:row>
      <xdr:rowOff>105725</xdr:rowOff>
    </xdr:to>
    <xdr:cxnSp macro="">
      <xdr:nvCxnSpPr>
        <xdr:cNvPr id="48" name="直線コネクタ 47"/>
        <xdr:cNvCxnSpPr/>
      </xdr:nvCxnSpPr>
      <xdr:spPr bwMode="auto">
        <a:xfrm flipV="1">
          <a:off x="5003800" y="2690636"/>
          <a:ext cx="647700" cy="3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105725</xdr:rowOff>
    </xdr:from>
    <xdr:to>
      <xdr:col>26</xdr:col>
      <xdr:colOff>50800</xdr:colOff>
      <xdr:row>15</xdr:row>
      <xdr:rowOff>153841</xdr:rowOff>
    </xdr:to>
    <xdr:cxnSp macro="">
      <xdr:nvCxnSpPr>
        <xdr:cNvPr id="51" name="直線コネクタ 50"/>
        <xdr:cNvCxnSpPr/>
      </xdr:nvCxnSpPr>
      <xdr:spPr bwMode="auto">
        <a:xfrm flipV="1">
          <a:off x="4305300" y="2725100"/>
          <a:ext cx="698500" cy="48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153841</xdr:rowOff>
    </xdr:from>
    <xdr:to>
      <xdr:col>22</xdr:col>
      <xdr:colOff>114300</xdr:colOff>
      <xdr:row>16</xdr:row>
      <xdr:rowOff>19927</xdr:rowOff>
    </xdr:to>
    <xdr:cxnSp macro="">
      <xdr:nvCxnSpPr>
        <xdr:cNvPr id="54" name="直線コネクタ 53"/>
        <xdr:cNvCxnSpPr/>
      </xdr:nvCxnSpPr>
      <xdr:spPr bwMode="auto">
        <a:xfrm flipV="1">
          <a:off x="3606800" y="2773216"/>
          <a:ext cx="6985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19927</xdr:rowOff>
    </xdr:from>
    <xdr:to>
      <xdr:col>18</xdr:col>
      <xdr:colOff>177800</xdr:colOff>
      <xdr:row>16</xdr:row>
      <xdr:rowOff>48968</xdr:rowOff>
    </xdr:to>
    <xdr:cxnSp macro="">
      <xdr:nvCxnSpPr>
        <xdr:cNvPr id="57" name="直線コネクタ 56"/>
        <xdr:cNvCxnSpPr/>
      </xdr:nvCxnSpPr>
      <xdr:spPr bwMode="auto">
        <a:xfrm flipV="1">
          <a:off x="2908300" y="2810752"/>
          <a:ext cx="698500" cy="2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20461</xdr:rowOff>
    </xdr:from>
    <xdr:to>
      <xdr:col>29</xdr:col>
      <xdr:colOff>177800</xdr:colOff>
      <xdr:row>15</xdr:row>
      <xdr:rowOff>122061</xdr:rowOff>
    </xdr:to>
    <xdr:sp macro="" textlink="">
      <xdr:nvSpPr>
        <xdr:cNvPr id="67" name="楕円 66"/>
        <xdr:cNvSpPr/>
      </xdr:nvSpPr>
      <xdr:spPr bwMode="auto">
        <a:xfrm>
          <a:off x="5600700" y="263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36988</xdr:rowOff>
    </xdr:from>
    <xdr:ext cx="762000" cy="259045"/>
    <xdr:sp macro="" textlink="">
      <xdr:nvSpPr>
        <xdr:cNvPr id="68" name="人口1人当たり決算額の推移該当値テキスト130"/>
        <xdr:cNvSpPr txBox="1"/>
      </xdr:nvSpPr>
      <xdr:spPr>
        <a:xfrm>
          <a:off x="5740400" y="24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54925</xdr:rowOff>
    </xdr:from>
    <xdr:to>
      <xdr:col>26</xdr:col>
      <xdr:colOff>101600</xdr:colOff>
      <xdr:row>15</xdr:row>
      <xdr:rowOff>156525</xdr:rowOff>
    </xdr:to>
    <xdr:sp macro="" textlink="">
      <xdr:nvSpPr>
        <xdr:cNvPr id="69" name="楕円 68"/>
        <xdr:cNvSpPr/>
      </xdr:nvSpPr>
      <xdr:spPr bwMode="auto">
        <a:xfrm>
          <a:off x="4953000" y="267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166702</xdr:rowOff>
    </xdr:from>
    <xdr:ext cx="736600" cy="259045"/>
    <xdr:sp macro="" textlink="">
      <xdr:nvSpPr>
        <xdr:cNvPr id="70" name="テキスト ボックス 69"/>
        <xdr:cNvSpPr txBox="1"/>
      </xdr:nvSpPr>
      <xdr:spPr>
        <a:xfrm>
          <a:off x="4622800" y="24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103041</xdr:rowOff>
    </xdr:from>
    <xdr:to>
      <xdr:col>22</xdr:col>
      <xdr:colOff>165100</xdr:colOff>
      <xdr:row>16</xdr:row>
      <xdr:rowOff>33191</xdr:rowOff>
    </xdr:to>
    <xdr:sp macro="" textlink="">
      <xdr:nvSpPr>
        <xdr:cNvPr id="71" name="楕円 70"/>
        <xdr:cNvSpPr/>
      </xdr:nvSpPr>
      <xdr:spPr bwMode="auto">
        <a:xfrm>
          <a:off x="4254500" y="272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43368</xdr:rowOff>
    </xdr:from>
    <xdr:ext cx="762000" cy="259045"/>
    <xdr:sp macro="" textlink="">
      <xdr:nvSpPr>
        <xdr:cNvPr id="72" name="テキスト ボックス 71"/>
        <xdr:cNvSpPr txBox="1"/>
      </xdr:nvSpPr>
      <xdr:spPr>
        <a:xfrm>
          <a:off x="3924300" y="24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140577</xdr:rowOff>
    </xdr:from>
    <xdr:to>
      <xdr:col>19</xdr:col>
      <xdr:colOff>38100</xdr:colOff>
      <xdr:row>16</xdr:row>
      <xdr:rowOff>70727</xdr:rowOff>
    </xdr:to>
    <xdr:sp macro="" textlink="">
      <xdr:nvSpPr>
        <xdr:cNvPr id="73" name="楕円 72"/>
        <xdr:cNvSpPr/>
      </xdr:nvSpPr>
      <xdr:spPr bwMode="auto">
        <a:xfrm>
          <a:off x="3556000" y="275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80904</xdr:rowOff>
    </xdr:from>
    <xdr:ext cx="762000" cy="259045"/>
    <xdr:sp macro="" textlink="">
      <xdr:nvSpPr>
        <xdr:cNvPr id="74" name="テキスト ボックス 73"/>
        <xdr:cNvSpPr txBox="1"/>
      </xdr:nvSpPr>
      <xdr:spPr>
        <a:xfrm>
          <a:off x="3225800" y="252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169618</xdr:rowOff>
    </xdr:from>
    <xdr:to>
      <xdr:col>15</xdr:col>
      <xdr:colOff>101600</xdr:colOff>
      <xdr:row>16</xdr:row>
      <xdr:rowOff>99768</xdr:rowOff>
    </xdr:to>
    <xdr:sp macro="" textlink="">
      <xdr:nvSpPr>
        <xdr:cNvPr id="75" name="楕円 74"/>
        <xdr:cNvSpPr/>
      </xdr:nvSpPr>
      <xdr:spPr bwMode="auto">
        <a:xfrm>
          <a:off x="2857500" y="278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109945</xdr:rowOff>
    </xdr:from>
    <xdr:ext cx="762000" cy="259045"/>
    <xdr:sp macro="" textlink="">
      <xdr:nvSpPr>
        <xdr:cNvPr id="76" name="テキスト ボックス 75"/>
        <xdr:cNvSpPr txBox="1"/>
      </xdr:nvSpPr>
      <xdr:spPr>
        <a:xfrm>
          <a:off x="2527300" y="255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84154</xdr:rowOff>
    </xdr:from>
    <xdr:to>
      <xdr:col>29</xdr:col>
      <xdr:colOff>127000</xdr:colOff>
      <xdr:row>34</xdr:row>
      <xdr:rowOff>206112</xdr:rowOff>
    </xdr:to>
    <xdr:cxnSp macro="">
      <xdr:nvCxnSpPr>
        <xdr:cNvPr id="111" name="直線コネクタ 110"/>
        <xdr:cNvCxnSpPr/>
      </xdr:nvCxnSpPr>
      <xdr:spPr bwMode="auto">
        <a:xfrm flipV="1">
          <a:off x="5003800" y="6351604"/>
          <a:ext cx="647700" cy="12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206112</xdr:rowOff>
    </xdr:from>
    <xdr:to>
      <xdr:col>26</xdr:col>
      <xdr:colOff>50800</xdr:colOff>
      <xdr:row>34</xdr:row>
      <xdr:rowOff>272390</xdr:rowOff>
    </xdr:to>
    <xdr:cxnSp macro="">
      <xdr:nvCxnSpPr>
        <xdr:cNvPr id="114" name="直線コネクタ 113"/>
        <xdr:cNvCxnSpPr/>
      </xdr:nvCxnSpPr>
      <xdr:spPr bwMode="auto">
        <a:xfrm flipV="1">
          <a:off x="4305300" y="6473562"/>
          <a:ext cx="698500" cy="66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205589</xdr:rowOff>
    </xdr:from>
    <xdr:to>
      <xdr:col>22</xdr:col>
      <xdr:colOff>114300</xdr:colOff>
      <xdr:row>34</xdr:row>
      <xdr:rowOff>272390</xdr:rowOff>
    </xdr:to>
    <xdr:cxnSp macro="">
      <xdr:nvCxnSpPr>
        <xdr:cNvPr id="117" name="直線コネクタ 116"/>
        <xdr:cNvCxnSpPr/>
      </xdr:nvCxnSpPr>
      <xdr:spPr bwMode="auto">
        <a:xfrm>
          <a:off x="3606800" y="6473039"/>
          <a:ext cx="698500" cy="66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205589</xdr:rowOff>
    </xdr:from>
    <xdr:to>
      <xdr:col>18</xdr:col>
      <xdr:colOff>177800</xdr:colOff>
      <xdr:row>34</xdr:row>
      <xdr:rowOff>320445</xdr:rowOff>
    </xdr:to>
    <xdr:cxnSp macro="">
      <xdr:nvCxnSpPr>
        <xdr:cNvPr id="120" name="直線コネクタ 119"/>
        <xdr:cNvCxnSpPr/>
      </xdr:nvCxnSpPr>
      <xdr:spPr bwMode="auto">
        <a:xfrm flipV="1">
          <a:off x="2908300" y="6473039"/>
          <a:ext cx="698500" cy="114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33354</xdr:rowOff>
    </xdr:from>
    <xdr:to>
      <xdr:col>29</xdr:col>
      <xdr:colOff>177800</xdr:colOff>
      <xdr:row>34</xdr:row>
      <xdr:rowOff>134954</xdr:rowOff>
    </xdr:to>
    <xdr:sp macro="" textlink="">
      <xdr:nvSpPr>
        <xdr:cNvPr id="130" name="楕円 129"/>
        <xdr:cNvSpPr/>
      </xdr:nvSpPr>
      <xdr:spPr bwMode="auto">
        <a:xfrm>
          <a:off x="5600700" y="630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221331</xdr:rowOff>
    </xdr:from>
    <xdr:ext cx="762000" cy="259045"/>
    <xdr:sp macro="" textlink="">
      <xdr:nvSpPr>
        <xdr:cNvPr id="131" name="人口1人当たり決算額の推移該当値テキスト445"/>
        <xdr:cNvSpPr txBox="1"/>
      </xdr:nvSpPr>
      <xdr:spPr>
        <a:xfrm>
          <a:off x="5740400" y="614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155312</xdr:rowOff>
    </xdr:from>
    <xdr:to>
      <xdr:col>26</xdr:col>
      <xdr:colOff>101600</xdr:colOff>
      <xdr:row>34</xdr:row>
      <xdr:rowOff>256911</xdr:rowOff>
    </xdr:to>
    <xdr:sp macro="" textlink="">
      <xdr:nvSpPr>
        <xdr:cNvPr id="132" name="楕円 131"/>
        <xdr:cNvSpPr/>
      </xdr:nvSpPr>
      <xdr:spPr bwMode="auto">
        <a:xfrm>
          <a:off x="4953000" y="64227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267089</xdr:rowOff>
    </xdr:from>
    <xdr:ext cx="736600" cy="259045"/>
    <xdr:sp macro="" textlink="">
      <xdr:nvSpPr>
        <xdr:cNvPr id="133" name="テキスト ボックス 132"/>
        <xdr:cNvSpPr txBox="1"/>
      </xdr:nvSpPr>
      <xdr:spPr>
        <a:xfrm>
          <a:off x="4622800" y="61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221590</xdr:rowOff>
    </xdr:from>
    <xdr:to>
      <xdr:col>22</xdr:col>
      <xdr:colOff>165100</xdr:colOff>
      <xdr:row>34</xdr:row>
      <xdr:rowOff>323190</xdr:rowOff>
    </xdr:to>
    <xdr:sp macro="" textlink="">
      <xdr:nvSpPr>
        <xdr:cNvPr id="134" name="楕円 133"/>
        <xdr:cNvSpPr/>
      </xdr:nvSpPr>
      <xdr:spPr bwMode="auto">
        <a:xfrm>
          <a:off x="4254500" y="648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333367</xdr:rowOff>
    </xdr:from>
    <xdr:ext cx="762000" cy="259045"/>
    <xdr:sp macro="" textlink="">
      <xdr:nvSpPr>
        <xdr:cNvPr id="135" name="テキスト ボックス 134"/>
        <xdr:cNvSpPr txBox="1"/>
      </xdr:nvSpPr>
      <xdr:spPr>
        <a:xfrm>
          <a:off x="3924300" y="625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154789</xdr:rowOff>
    </xdr:from>
    <xdr:to>
      <xdr:col>19</xdr:col>
      <xdr:colOff>38100</xdr:colOff>
      <xdr:row>34</xdr:row>
      <xdr:rowOff>256389</xdr:rowOff>
    </xdr:to>
    <xdr:sp macro="" textlink="">
      <xdr:nvSpPr>
        <xdr:cNvPr id="136" name="楕円 135"/>
        <xdr:cNvSpPr/>
      </xdr:nvSpPr>
      <xdr:spPr bwMode="auto">
        <a:xfrm>
          <a:off x="3556000" y="642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266566</xdr:rowOff>
    </xdr:from>
    <xdr:ext cx="762000" cy="259045"/>
    <xdr:sp macro="" textlink="">
      <xdr:nvSpPr>
        <xdr:cNvPr id="137" name="テキスト ボックス 136"/>
        <xdr:cNvSpPr txBox="1"/>
      </xdr:nvSpPr>
      <xdr:spPr>
        <a:xfrm>
          <a:off x="3225800" y="619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269645</xdr:rowOff>
    </xdr:from>
    <xdr:to>
      <xdr:col>15</xdr:col>
      <xdr:colOff>101600</xdr:colOff>
      <xdr:row>35</xdr:row>
      <xdr:rowOff>28345</xdr:rowOff>
    </xdr:to>
    <xdr:sp macro="" textlink="">
      <xdr:nvSpPr>
        <xdr:cNvPr id="138" name="楕円 137"/>
        <xdr:cNvSpPr/>
      </xdr:nvSpPr>
      <xdr:spPr bwMode="auto">
        <a:xfrm>
          <a:off x="2857500" y="653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38521</xdr:rowOff>
    </xdr:from>
    <xdr:ext cx="762000" cy="259045"/>
    <xdr:sp macro="" textlink="">
      <xdr:nvSpPr>
        <xdr:cNvPr id="139" name="テキスト ボックス 138"/>
        <xdr:cNvSpPr txBox="1"/>
      </xdr:nvSpPr>
      <xdr:spPr>
        <a:xfrm>
          <a:off x="2527300" y="630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
5,938
183.86
6,553,587
6,242,546
158,382
3,565,257
6,648,495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130891</xdr:rowOff>
    </xdr:from>
    <xdr:to>
      <xdr:col>24</xdr:col>
      <xdr:colOff>63500</xdr:colOff>
      <xdr:row>35</xdr:row>
      <xdr:rowOff>143769</xdr:rowOff>
    </xdr:to>
    <xdr:cxnSp macro="">
      <xdr:nvCxnSpPr>
        <xdr:cNvPr id="61" name="直線コネクタ 60"/>
        <xdr:cNvCxnSpPr/>
      </xdr:nvCxnSpPr>
      <xdr:spPr>
        <a:xfrm flipV="1">
          <a:off x="3797300" y="6131641"/>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143769</xdr:rowOff>
    </xdr:from>
    <xdr:to>
      <xdr:col>19</xdr:col>
      <xdr:colOff>177800</xdr:colOff>
      <xdr:row>36</xdr:row>
      <xdr:rowOff>1968</xdr:rowOff>
    </xdr:to>
    <xdr:cxnSp macro="">
      <xdr:nvCxnSpPr>
        <xdr:cNvPr id="64" name="直線コネクタ 63"/>
        <xdr:cNvCxnSpPr/>
      </xdr:nvCxnSpPr>
      <xdr:spPr>
        <a:xfrm flipV="1">
          <a:off x="2908300" y="6144519"/>
          <a:ext cx="8890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1968</xdr:rowOff>
    </xdr:from>
    <xdr:to>
      <xdr:col>15</xdr:col>
      <xdr:colOff>50800</xdr:colOff>
      <xdr:row>36</xdr:row>
      <xdr:rowOff>17247</xdr:rowOff>
    </xdr:to>
    <xdr:cxnSp macro="">
      <xdr:nvCxnSpPr>
        <xdr:cNvPr id="67" name="直線コネクタ 66"/>
        <xdr:cNvCxnSpPr/>
      </xdr:nvCxnSpPr>
      <xdr:spPr>
        <a:xfrm flipV="1">
          <a:off x="2019300" y="6174168"/>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17247</xdr:rowOff>
    </xdr:from>
    <xdr:to>
      <xdr:col>10</xdr:col>
      <xdr:colOff>114300</xdr:colOff>
      <xdr:row>36</xdr:row>
      <xdr:rowOff>40922</xdr:rowOff>
    </xdr:to>
    <xdr:cxnSp macro="">
      <xdr:nvCxnSpPr>
        <xdr:cNvPr id="70" name="直線コネクタ 69"/>
        <xdr:cNvCxnSpPr/>
      </xdr:nvCxnSpPr>
      <xdr:spPr>
        <a:xfrm flipV="1">
          <a:off x="1130300" y="6189447"/>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80091</xdr:rowOff>
    </xdr:from>
    <xdr:to>
      <xdr:col>24</xdr:col>
      <xdr:colOff>114300</xdr:colOff>
      <xdr:row>36</xdr:row>
      <xdr:rowOff>10241</xdr:rowOff>
    </xdr:to>
    <xdr:sp macro="" textlink="">
      <xdr:nvSpPr>
        <xdr:cNvPr id="80" name="楕円 79"/>
        <xdr:cNvSpPr/>
      </xdr:nvSpPr>
      <xdr:spPr>
        <a:xfrm>
          <a:off x="4584700" y="60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102968</xdr:rowOff>
    </xdr:from>
    <xdr:ext cx="599010" cy="259045"/>
    <xdr:sp macro="" textlink="">
      <xdr:nvSpPr>
        <xdr:cNvPr id="81" name="人件費該当値テキスト"/>
        <xdr:cNvSpPr txBox="1"/>
      </xdr:nvSpPr>
      <xdr:spPr>
        <a:xfrm>
          <a:off x="4686300" y="593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92969</xdr:rowOff>
    </xdr:from>
    <xdr:to>
      <xdr:col>20</xdr:col>
      <xdr:colOff>38100</xdr:colOff>
      <xdr:row>36</xdr:row>
      <xdr:rowOff>23119</xdr:rowOff>
    </xdr:to>
    <xdr:sp macro="" textlink="">
      <xdr:nvSpPr>
        <xdr:cNvPr id="82" name="楕円 81"/>
        <xdr:cNvSpPr/>
      </xdr:nvSpPr>
      <xdr:spPr>
        <a:xfrm>
          <a:off x="3746500" y="60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39646</xdr:rowOff>
    </xdr:from>
    <xdr:ext cx="599010" cy="259045"/>
    <xdr:sp macro="" textlink="">
      <xdr:nvSpPr>
        <xdr:cNvPr id="83" name="テキスト ボックス 82"/>
        <xdr:cNvSpPr txBox="1"/>
      </xdr:nvSpPr>
      <xdr:spPr>
        <a:xfrm>
          <a:off x="3497795" y="586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122618</xdr:rowOff>
    </xdr:from>
    <xdr:to>
      <xdr:col>15</xdr:col>
      <xdr:colOff>101600</xdr:colOff>
      <xdr:row>36</xdr:row>
      <xdr:rowOff>52768</xdr:rowOff>
    </xdr:to>
    <xdr:sp macro="" textlink="">
      <xdr:nvSpPr>
        <xdr:cNvPr id="84" name="楕円 83"/>
        <xdr:cNvSpPr/>
      </xdr:nvSpPr>
      <xdr:spPr>
        <a:xfrm>
          <a:off x="28575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69295</xdr:rowOff>
    </xdr:from>
    <xdr:ext cx="599010" cy="259045"/>
    <xdr:sp macro="" textlink="">
      <xdr:nvSpPr>
        <xdr:cNvPr id="85" name="テキスト ボックス 84"/>
        <xdr:cNvSpPr txBox="1"/>
      </xdr:nvSpPr>
      <xdr:spPr>
        <a:xfrm>
          <a:off x="2608795" y="589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137897</xdr:rowOff>
    </xdr:from>
    <xdr:to>
      <xdr:col>10</xdr:col>
      <xdr:colOff>165100</xdr:colOff>
      <xdr:row>36</xdr:row>
      <xdr:rowOff>68047</xdr:rowOff>
    </xdr:to>
    <xdr:sp macro="" textlink="">
      <xdr:nvSpPr>
        <xdr:cNvPr id="86" name="楕円 85"/>
        <xdr:cNvSpPr/>
      </xdr:nvSpPr>
      <xdr:spPr>
        <a:xfrm>
          <a:off x="1968500" y="61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84574</xdr:rowOff>
    </xdr:from>
    <xdr:ext cx="599010" cy="259045"/>
    <xdr:sp macro="" textlink="">
      <xdr:nvSpPr>
        <xdr:cNvPr id="87" name="テキスト ボックス 86"/>
        <xdr:cNvSpPr txBox="1"/>
      </xdr:nvSpPr>
      <xdr:spPr>
        <a:xfrm>
          <a:off x="1719795" y="591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161572</xdr:rowOff>
    </xdr:from>
    <xdr:to>
      <xdr:col>6</xdr:col>
      <xdr:colOff>38100</xdr:colOff>
      <xdr:row>36</xdr:row>
      <xdr:rowOff>91722</xdr:rowOff>
    </xdr:to>
    <xdr:sp macro="" textlink="">
      <xdr:nvSpPr>
        <xdr:cNvPr id="88" name="楕円 87"/>
        <xdr:cNvSpPr/>
      </xdr:nvSpPr>
      <xdr:spPr>
        <a:xfrm>
          <a:off x="1079500" y="6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108249</xdr:rowOff>
    </xdr:from>
    <xdr:ext cx="599010" cy="259045"/>
    <xdr:sp macro="" textlink="">
      <xdr:nvSpPr>
        <xdr:cNvPr id="89" name="テキスト ボックス 88"/>
        <xdr:cNvSpPr txBox="1"/>
      </xdr:nvSpPr>
      <xdr:spPr>
        <a:xfrm>
          <a:off x="830795" y="593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77128</xdr:rowOff>
    </xdr:from>
    <xdr:to>
      <xdr:col>24</xdr:col>
      <xdr:colOff>63500</xdr:colOff>
      <xdr:row>54</xdr:row>
      <xdr:rowOff>123250</xdr:rowOff>
    </xdr:to>
    <xdr:cxnSp macro="">
      <xdr:nvCxnSpPr>
        <xdr:cNvPr id="116" name="直線コネクタ 115"/>
        <xdr:cNvCxnSpPr/>
      </xdr:nvCxnSpPr>
      <xdr:spPr>
        <a:xfrm flipV="1">
          <a:off x="3797300" y="9335428"/>
          <a:ext cx="838200" cy="4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118070</xdr:rowOff>
    </xdr:from>
    <xdr:to>
      <xdr:col>19</xdr:col>
      <xdr:colOff>177800</xdr:colOff>
      <xdr:row>54</xdr:row>
      <xdr:rowOff>123250</xdr:rowOff>
    </xdr:to>
    <xdr:cxnSp macro="">
      <xdr:nvCxnSpPr>
        <xdr:cNvPr id="119" name="直線コネクタ 118"/>
        <xdr:cNvCxnSpPr/>
      </xdr:nvCxnSpPr>
      <xdr:spPr>
        <a:xfrm>
          <a:off x="2908300" y="9376370"/>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110631</xdr:rowOff>
    </xdr:from>
    <xdr:to>
      <xdr:col>15</xdr:col>
      <xdr:colOff>50800</xdr:colOff>
      <xdr:row>54</xdr:row>
      <xdr:rowOff>118070</xdr:rowOff>
    </xdr:to>
    <xdr:cxnSp macro="">
      <xdr:nvCxnSpPr>
        <xdr:cNvPr id="122" name="直線コネクタ 121"/>
        <xdr:cNvCxnSpPr/>
      </xdr:nvCxnSpPr>
      <xdr:spPr>
        <a:xfrm>
          <a:off x="2019300" y="9368931"/>
          <a:ext cx="8890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110631</xdr:rowOff>
    </xdr:from>
    <xdr:to>
      <xdr:col>10</xdr:col>
      <xdr:colOff>114300</xdr:colOff>
      <xdr:row>54</xdr:row>
      <xdr:rowOff>147696</xdr:rowOff>
    </xdr:to>
    <xdr:cxnSp macro="">
      <xdr:nvCxnSpPr>
        <xdr:cNvPr id="125" name="直線コネクタ 124"/>
        <xdr:cNvCxnSpPr/>
      </xdr:nvCxnSpPr>
      <xdr:spPr>
        <a:xfrm flipV="1">
          <a:off x="1130300" y="9368931"/>
          <a:ext cx="889000" cy="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26328</xdr:rowOff>
    </xdr:from>
    <xdr:to>
      <xdr:col>24</xdr:col>
      <xdr:colOff>114300</xdr:colOff>
      <xdr:row>54</xdr:row>
      <xdr:rowOff>127928</xdr:rowOff>
    </xdr:to>
    <xdr:sp macro="" textlink="">
      <xdr:nvSpPr>
        <xdr:cNvPr id="135" name="楕円 134"/>
        <xdr:cNvSpPr/>
      </xdr:nvSpPr>
      <xdr:spPr>
        <a:xfrm>
          <a:off x="4584700" y="92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49205</xdr:rowOff>
    </xdr:from>
    <xdr:ext cx="599010" cy="259045"/>
    <xdr:sp macro="" textlink="">
      <xdr:nvSpPr>
        <xdr:cNvPr id="136" name="物件費該当値テキスト"/>
        <xdr:cNvSpPr txBox="1"/>
      </xdr:nvSpPr>
      <xdr:spPr>
        <a:xfrm>
          <a:off x="4686300" y="913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72450</xdr:rowOff>
    </xdr:from>
    <xdr:to>
      <xdr:col>20</xdr:col>
      <xdr:colOff>38100</xdr:colOff>
      <xdr:row>55</xdr:row>
      <xdr:rowOff>2600</xdr:rowOff>
    </xdr:to>
    <xdr:sp macro="" textlink="">
      <xdr:nvSpPr>
        <xdr:cNvPr id="137" name="楕円 136"/>
        <xdr:cNvSpPr/>
      </xdr:nvSpPr>
      <xdr:spPr>
        <a:xfrm>
          <a:off x="3746500" y="93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19127</xdr:rowOff>
    </xdr:from>
    <xdr:ext cx="599010" cy="259045"/>
    <xdr:sp macro="" textlink="">
      <xdr:nvSpPr>
        <xdr:cNvPr id="138" name="テキスト ボックス 137"/>
        <xdr:cNvSpPr txBox="1"/>
      </xdr:nvSpPr>
      <xdr:spPr>
        <a:xfrm>
          <a:off x="3497795" y="910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67270</xdr:rowOff>
    </xdr:from>
    <xdr:to>
      <xdr:col>15</xdr:col>
      <xdr:colOff>101600</xdr:colOff>
      <xdr:row>54</xdr:row>
      <xdr:rowOff>168870</xdr:rowOff>
    </xdr:to>
    <xdr:sp macro="" textlink="">
      <xdr:nvSpPr>
        <xdr:cNvPr id="139" name="楕円 138"/>
        <xdr:cNvSpPr/>
      </xdr:nvSpPr>
      <xdr:spPr>
        <a:xfrm>
          <a:off x="2857500" y="93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13947</xdr:rowOff>
    </xdr:from>
    <xdr:ext cx="599010" cy="259045"/>
    <xdr:sp macro="" textlink="">
      <xdr:nvSpPr>
        <xdr:cNvPr id="140" name="テキスト ボックス 139"/>
        <xdr:cNvSpPr txBox="1"/>
      </xdr:nvSpPr>
      <xdr:spPr>
        <a:xfrm>
          <a:off x="2608795" y="910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59831</xdr:rowOff>
    </xdr:from>
    <xdr:to>
      <xdr:col>10</xdr:col>
      <xdr:colOff>165100</xdr:colOff>
      <xdr:row>54</xdr:row>
      <xdr:rowOff>161431</xdr:rowOff>
    </xdr:to>
    <xdr:sp macro="" textlink="">
      <xdr:nvSpPr>
        <xdr:cNvPr id="141" name="楕円 140"/>
        <xdr:cNvSpPr/>
      </xdr:nvSpPr>
      <xdr:spPr>
        <a:xfrm>
          <a:off x="1968500" y="93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6508</xdr:rowOff>
    </xdr:from>
    <xdr:ext cx="599010" cy="259045"/>
    <xdr:sp macro="" textlink="">
      <xdr:nvSpPr>
        <xdr:cNvPr id="142" name="テキスト ボックス 141"/>
        <xdr:cNvSpPr txBox="1"/>
      </xdr:nvSpPr>
      <xdr:spPr>
        <a:xfrm>
          <a:off x="1719795" y="909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96896</xdr:rowOff>
    </xdr:from>
    <xdr:to>
      <xdr:col>6</xdr:col>
      <xdr:colOff>38100</xdr:colOff>
      <xdr:row>55</xdr:row>
      <xdr:rowOff>27046</xdr:rowOff>
    </xdr:to>
    <xdr:sp macro="" textlink="">
      <xdr:nvSpPr>
        <xdr:cNvPr id="143" name="楕円 142"/>
        <xdr:cNvSpPr/>
      </xdr:nvSpPr>
      <xdr:spPr>
        <a:xfrm>
          <a:off x="1079500" y="93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43573</xdr:rowOff>
    </xdr:from>
    <xdr:ext cx="599010" cy="259045"/>
    <xdr:sp macro="" textlink="">
      <xdr:nvSpPr>
        <xdr:cNvPr id="144" name="テキスト ボックス 143"/>
        <xdr:cNvSpPr txBox="1"/>
      </xdr:nvSpPr>
      <xdr:spPr>
        <a:xfrm>
          <a:off x="830795" y="913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38240</xdr:rowOff>
    </xdr:from>
    <xdr:to>
      <xdr:col>24</xdr:col>
      <xdr:colOff>63500</xdr:colOff>
      <xdr:row>77</xdr:row>
      <xdr:rowOff>58432</xdr:rowOff>
    </xdr:to>
    <xdr:cxnSp macro="">
      <xdr:nvCxnSpPr>
        <xdr:cNvPr id="173" name="直線コネクタ 172"/>
        <xdr:cNvCxnSpPr/>
      </xdr:nvCxnSpPr>
      <xdr:spPr>
        <a:xfrm flipV="1">
          <a:off x="3797300" y="13239890"/>
          <a:ext cx="8382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58432</xdr:rowOff>
    </xdr:from>
    <xdr:to>
      <xdr:col>19</xdr:col>
      <xdr:colOff>177800</xdr:colOff>
      <xdr:row>77</xdr:row>
      <xdr:rowOff>90703</xdr:rowOff>
    </xdr:to>
    <xdr:cxnSp macro="">
      <xdr:nvCxnSpPr>
        <xdr:cNvPr id="176" name="直線コネクタ 175"/>
        <xdr:cNvCxnSpPr/>
      </xdr:nvCxnSpPr>
      <xdr:spPr>
        <a:xfrm flipV="1">
          <a:off x="2908300" y="13260082"/>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63957</xdr:rowOff>
    </xdr:from>
    <xdr:to>
      <xdr:col>15</xdr:col>
      <xdr:colOff>50800</xdr:colOff>
      <xdr:row>77</xdr:row>
      <xdr:rowOff>90703</xdr:rowOff>
    </xdr:to>
    <xdr:cxnSp macro="">
      <xdr:nvCxnSpPr>
        <xdr:cNvPr id="179" name="直線コネクタ 178"/>
        <xdr:cNvCxnSpPr/>
      </xdr:nvCxnSpPr>
      <xdr:spPr>
        <a:xfrm>
          <a:off x="2019300" y="1326560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63957</xdr:rowOff>
    </xdr:from>
    <xdr:to>
      <xdr:col>10</xdr:col>
      <xdr:colOff>114300</xdr:colOff>
      <xdr:row>77</xdr:row>
      <xdr:rowOff>80721</xdr:rowOff>
    </xdr:to>
    <xdr:cxnSp macro="">
      <xdr:nvCxnSpPr>
        <xdr:cNvPr id="182" name="直線コネクタ 181"/>
        <xdr:cNvCxnSpPr/>
      </xdr:nvCxnSpPr>
      <xdr:spPr>
        <a:xfrm flipV="1">
          <a:off x="1130300" y="1326560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158890</xdr:rowOff>
    </xdr:from>
    <xdr:to>
      <xdr:col>24</xdr:col>
      <xdr:colOff>114300</xdr:colOff>
      <xdr:row>77</xdr:row>
      <xdr:rowOff>89040</xdr:rowOff>
    </xdr:to>
    <xdr:sp macro="" textlink="">
      <xdr:nvSpPr>
        <xdr:cNvPr id="192" name="楕円 191"/>
        <xdr:cNvSpPr/>
      </xdr:nvSpPr>
      <xdr:spPr>
        <a:xfrm>
          <a:off x="4584700" y="131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137317</xdr:rowOff>
    </xdr:from>
    <xdr:ext cx="469744" cy="259045"/>
    <xdr:sp macro="" textlink="">
      <xdr:nvSpPr>
        <xdr:cNvPr id="193" name="維持補修費該当値テキスト"/>
        <xdr:cNvSpPr txBox="1"/>
      </xdr:nvSpPr>
      <xdr:spPr>
        <a:xfrm>
          <a:off x="4686300" y="131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7632</xdr:rowOff>
    </xdr:from>
    <xdr:to>
      <xdr:col>20</xdr:col>
      <xdr:colOff>38100</xdr:colOff>
      <xdr:row>77</xdr:row>
      <xdr:rowOff>109232</xdr:rowOff>
    </xdr:to>
    <xdr:sp macro="" textlink="">
      <xdr:nvSpPr>
        <xdr:cNvPr id="194" name="楕円 193"/>
        <xdr:cNvSpPr/>
      </xdr:nvSpPr>
      <xdr:spPr>
        <a:xfrm>
          <a:off x="3746500" y="13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100359</xdr:rowOff>
    </xdr:from>
    <xdr:ext cx="469744" cy="259045"/>
    <xdr:sp macro="" textlink="">
      <xdr:nvSpPr>
        <xdr:cNvPr id="195" name="テキスト ボックス 194"/>
        <xdr:cNvSpPr txBox="1"/>
      </xdr:nvSpPr>
      <xdr:spPr>
        <a:xfrm>
          <a:off x="3562428" y="133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39903</xdr:rowOff>
    </xdr:from>
    <xdr:to>
      <xdr:col>15</xdr:col>
      <xdr:colOff>101600</xdr:colOff>
      <xdr:row>77</xdr:row>
      <xdr:rowOff>141503</xdr:rowOff>
    </xdr:to>
    <xdr:sp macro="" textlink="">
      <xdr:nvSpPr>
        <xdr:cNvPr id="196" name="楕円 195"/>
        <xdr:cNvSpPr/>
      </xdr:nvSpPr>
      <xdr:spPr>
        <a:xfrm>
          <a:off x="2857500" y="132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132630</xdr:rowOff>
    </xdr:from>
    <xdr:ext cx="469744" cy="259045"/>
    <xdr:sp macro="" textlink="">
      <xdr:nvSpPr>
        <xdr:cNvPr id="197" name="テキスト ボックス 196"/>
        <xdr:cNvSpPr txBox="1"/>
      </xdr:nvSpPr>
      <xdr:spPr>
        <a:xfrm>
          <a:off x="2673428" y="1333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13157</xdr:rowOff>
    </xdr:from>
    <xdr:to>
      <xdr:col>10</xdr:col>
      <xdr:colOff>165100</xdr:colOff>
      <xdr:row>77</xdr:row>
      <xdr:rowOff>114757</xdr:rowOff>
    </xdr:to>
    <xdr:sp macro="" textlink="">
      <xdr:nvSpPr>
        <xdr:cNvPr id="198" name="楕円 197"/>
        <xdr:cNvSpPr/>
      </xdr:nvSpPr>
      <xdr:spPr>
        <a:xfrm>
          <a:off x="1968500" y="132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105884</xdr:rowOff>
    </xdr:from>
    <xdr:ext cx="469744" cy="259045"/>
    <xdr:sp macro="" textlink="">
      <xdr:nvSpPr>
        <xdr:cNvPr id="199" name="テキスト ボックス 198"/>
        <xdr:cNvSpPr txBox="1"/>
      </xdr:nvSpPr>
      <xdr:spPr>
        <a:xfrm>
          <a:off x="1784428" y="1330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29921</xdr:rowOff>
    </xdr:from>
    <xdr:to>
      <xdr:col>6</xdr:col>
      <xdr:colOff>38100</xdr:colOff>
      <xdr:row>77</xdr:row>
      <xdr:rowOff>131521</xdr:rowOff>
    </xdr:to>
    <xdr:sp macro="" textlink="">
      <xdr:nvSpPr>
        <xdr:cNvPr id="200" name="楕円 199"/>
        <xdr:cNvSpPr/>
      </xdr:nvSpPr>
      <xdr:spPr>
        <a:xfrm>
          <a:off x="10795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122648</xdr:rowOff>
    </xdr:from>
    <xdr:ext cx="469744" cy="259045"/>
    <xdr:sp macro="" textlink="">
      <xdr:nvSpPr>
        <xdr:cNvPr id="201" name="テキスト ボックス 200"/>
        <xdr:cNvSpPr txBox="1"/>
      </xdr:nvSpPr>
      <xdr:spPr>
        <a:xfrm>
          <a:off x="895428" y="13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64999</xdr:rowOff>
    </xdr:from>
    <xdr:to>
      <xdr:col>24</xdr:col>
      <xdr:colOff>63500</xdr:colOff>
      <xdr:row>96</xdr:row>
      <xdr:rowOff>97943</xdr:rowOff>
    </xdr:to>
    <xdr:cxnSp macro="">
      <xdr:nvCxnSpPr>
        <xdr:cNvPr id="231" name="直線コネクタ 230"/>
        <xdr:cNvCxnSpPr/>
      </xdr:nvCxnSpPr>
      <xdr:spPr>
        <a:xfrm flipV="1">
          <a:off x="3797300" y="16524199"/>
          <a:ext cx="8382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97943</xdr:rowOff>
    </xdr:from>
    <xdr:to>
      <xdr:col>19</xdr:col>
      <xdr:colOff>177800</xdr:colOff>
      <xdr:row>96</xdr:row>
      <xdr:rowOff>132296</xdr:rowOff>
    </xdr:to>
    <xdr:cxnSp macro="">
      <xdr:nvCxnSpPr>
        <xdr:cNvPr id="234" name="直線コネクタ 233"/>
        <xdr:cNvCxnSpPr/>
      </xdr:nvCxnSpPr>
      <xdr:spPr>
        <a:xfrm flipV="1">
          <a:off x="2908300" y="16557143"/>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132296</xdr:rowOff>
    </xdr:from>
    <xdr:to>
      <xdr:col>15</xdr:col>
      <xdr:colOff>50800</xdr:colOff>
      <xdr:row>97</xdr:row>
      <xdr:rowOff>51372</xdr:rowOff>
    </xdr:to>
    <xdr:cxnSp macro="">
      <xdr:nvCxnSpPr>
        <xdr:cNvPr id="237" name="直線コネクタ 236"/>
        <xdr:cNvCxnSpPr/>
      </xdr:nvCxnSpPr>
      <xdr:spPr>
        <a:xfrm flipV="1">
          <a:off x="2019300" y="16591496"/>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51372</xdr:rowOff>
    </xdr:from>
    <xdr:to>
      <xdr:col>10</xdr:col>
      <xdr:colOff>114300</xdr:colOff>
      <xdr:row>97</xdr:row>
      <xdr:rowOff>65760</xdr:rowOff>
    </xdr:to>
    <xdr:cxnSp macro="">
      <xdr:nvCxnSpPr>
        <xdr:cNvPr id="240" name="直線コネクタ 239"/>
        <xdr:cNvCxnSpPr/>
      </xdr:nvCxnSpPr>
      <xdr:spPr>
        <a:xfrm flipV="1">
          <a:off x="1130300" y="16682022"/>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14199</xdr:rowOff>
    </xdr:from>
    <xdr:to>
      <xdr:col>24</xdr:col>
      <xdr:colOff>114300</xdr:colOff>
      <xdr:row>96</xdr:row>
      <xdr:rowOff>115799</xdr:rowOff>
    </xdr:to>
    <xdr:sp macro="" textlink="">
      <xdr:nvSpPr>
        <xdr:cNvPr id="250" name="楕円 249"/>
        <xdr:cNvSpPr/>
      </xdr:nvSpPr>
      <xdr:spPr>
        <a:xfrm>
          <a:off x="4584700" y="164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37076</xdr:rowOff>
    </xdr:from>
    <xdr:ext cx="534377" cy="259045"/>
    <xdr:sp macro="" textlink="">
      <xdr:nvSpPr>
        <xdr:cNvPr id="251" name="扶助費該当値テキスト"/>
        <xdr:cNvSpPr txBox="1"/>
      </xdr:nvSpPr>
      <xdr:spPr>
        <a:xfrm>
          <a:off x="4686300" y="1632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47143</xdr:rowOff>
    </xdr:from>
    <xdr:to>
      <xdr:col>20</xdr:col>
      <xdr:colOff>38100</xdr:colOff>
      <xdr:row>96</xdr:row>
      <xdr:rowOff>148743</xdr:rowOff>
    </xdr:to>
    <xdr:sp macro="" textlink="">
      <xdr:nvSpPr>
        <xdr:cNvPr id="252" name="楕円 251"/>
        <xdr:cNvSpPr/>
      </xdr:nvSpPr>
      <xdr:spPr>
        <a:xfrm>
          <a:off x="3746500" y="165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165270</xdr:rowOff>
    </xdr:from>
    <xdr:ext cx="534377" cy="259045"/>
    <xdr:sp macro="" textlink="">
      <xdr:nvSpPr>
        <xdr:cNvPr id="253" name="テキスト ボックス 252"/>
        <xdr:cNvSpPr txBox="1"/>
      </xdr:nvSpPr>
      <xdr:spPr>
        <a:xfrm>
          <a:off x="3530111" y="162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81496</xdr:rowOff>
    </xdr:from>
    <xdr:to>
      <xdr:col>15</xdr:col>
      <xdr:colOff>101600</xdr:colOff>
      <xdr:row>97</xdr:row>
      <xdr:rowOff>11646</xdr:rowOff>
    </xdr:to>
    <xdr:sp macro="" textlink="">
      <xdr:nvSpPr>
        <xdr:cNvPr id="254" name="楕円 253"/>
        <xdr:cNvSpPr/>
      </xdr:nvSpPr>
      <xdr:spPr>
        <a:xfrm>
          <a:off x="2857500" y="165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28173</xdr:rowOff>
    </xdr:from>
    <xdr:ext cx="534377" cy="259045"/>
    <xdr:sp macro="" textlink="">
      <xdr:nvSpPr>
        <xdr:cNvPr id="255" name="テキスト ボックス 254"/>
        <xdr:cNvSpPr txBox="1"/>
      </xdr:nvSpPr>
      <xdr:spPr>
        <a:xfrm>
          <a:off x="2641111" y="163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572</xdr:rowOff>
    </xdr:from>
    <xdr:to>
      <xdr:col>10</xdr:col>
      <xdr:colOff>165100</xdr:colOff>
      <xdr:row>97</xdr:row>
      <xdr:rowOff>102172</xdr:rowOff>
    </xdr:to>
    <xdr:sp macro="" textlink="">
      <xdr:nvSpPr>
        <xdr:cNvPr id="256" name="楕円 255"/>
        <xdr:cNvSpPr/>
      </xdr:nvSpPr>
      <xdr:spPr>
        <a:xfrm>
          <a:off x="1968500" y="166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93299</xdr:rowOff>
    </xdr:from>
    <xdr:ext cx="534377" cy="259045"/>
    <xdr:sp macro="" textlink="">
      <xdr:nvSpPr>
        <xdr:cNvPr id="257" name="テキスト ボックス 256"/>
        <xdr:cNvSpPr txBox="1"/>
      </xdr:nvSpPr>
      <xdr:spPr>
        <a:xfrm>
          <a:off x="1752111" y="1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14960</xdr:rowOff>
    </xdr:from>
    <xdr:to>
      <xdr:col>6</xdr:col>
      <xdr:colOff>38100</xdr:colOff>
      <xdr:row>97</xdr:row>
      <xdr:rowOff>116560</xdr:rowOff>
    </xdr:to>
    <xdr:sp macro="" textlink="">
      <xdr:nvSpPr>
        <xdr:cNvPr id="258" name="楕円 257"/>
        <xdr:cNvSpPr/>
      </xdr:nvSpPr>
      <xdr:spPr>
        <a:xfrm>
          <a:off x="1079500" y="166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133087</xdr:rowOff>
    </xdr:from>
    <xdr:ext cx="534377" cy="259045"/>
    <xdr:sp macro="" textlink="">
      <xdr:nvSpPr>
        <xdr:cNvPr id="259" name="テキスト ボックス 258"/>
        <xdr:cNvSpPr txBox="1"/>
      </xdr:nvSpPr>
      <xdr:spPr>
        <a:xfrm>
          <a:off x="863111" y="164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156466</xdr:rowOff>
    </xdr:from>
    <xdr:to>
      <xdr:col>55</xdr:col>
      <xdr:colOff>0</xdr:colOff>
      <xdr:row>35</xdr:row>
      <xdr:rowOff>128603</xdr:rowOff>
    </xdr:to>
    <xdr:cxnSp macro="">
      <xdr:nvCxnSpPr>
        <xdr:cNvPr id="290" name="直線コネクタ 289"/>
        <xdr:cNvCxnSpPr/>
      </xdr:nvCxnSpPr>
      <xdr:spPr>
        <a:xfrm flipV="1">
          <a:off x="9639300" y="5985766"/>
          <a:ext cx="838200" cy="1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50043</xdr:rowOff>
    </xdr:from>
    <xdr:to>
      <xdr:col>50</xdr:col>
      <xdr:colOff>114300</xdr:colOff>
      <xdr:row>35</xdr:row>
      <xdr:rowOff>128603</xdr:rowOff>
    </xdr:to>
    <xdr:cxnSp macro="">
      <xdr:nvCxnSpPr>
        <xdr:cNvPr id="293" name="直線コネクタ 292"/>
        <xdr:cNvCxnSpPr/>
      </xdr:nvCxnSpPr>
      <xdr:spPr>
        <a:xfrm>
          <a:off x="8750300" y="6050793"/>
          <a:ext cx="889000" cy="7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50043</xdr:rowOff>
    </xdr:from>
    <xdr:to>
      <xdr:col>45</xdr:col>
      <xdr:colOff>177800</xdr:colOff>
      <xdr:row>36</xdr:row>
      <xdr:rowOff>4323</xdr:rowOff>
    </xdr:to>
    <xdr:cxnSp macro="">
      <xdr:nvCxnSpPr>
        <xdr:cNvPr id="296" name="直線コネクタ 295"/>
        <xdr:cNvCxnSpPr/>
      </xdr:nvCxnSpPr>
      <xdr:spPr>
        <a:xfrm flipV="1">
          <a:off x="7861300" y="605079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4323</xdr:rowOff>
    </xdr:from>
    <xdr:to>
      <xdr:col>41</xdr:col>
      <xdr:colOff>50800</xdr:colOff>
      <xdr:row>36</xdr:row>
      <xdr:rowOff>110175</xdr:rowOff>
    </xdr:to>
    <xdr:cxnSp macro="">
      <xdr:nvCxnSpPr>
        <xdr:cNvPr id="299" name="直線コネクタ 298"/>
        <xdr:cNvCxnSpPr/>
      </xdr:nvCxnSpPr>
      <xdr:spPr>
        <a:xfrm flipV="1">
          <a:off x="6972300" y="6176523"/>
          <a:ext cx="889000" cy="10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105666</xdr:rowOff>
    </xdr:from>
    <xdr:to>
      <xdr:col>55</xdr:col>
      <xdr:colOff>50800</xdr:colOff>
      <xdr:row>35</xdr:row>
      <xdr:rowOff>35816</xdr:rowOff>
    </xdr:to>
    <xdr:sp macro="" textlink="">
      <xdr:nvSpPr>
        <xdr:cNvPr id="309" name="楕円 308"/>
        <xdr:cNvSpPr/>
      </xdr:nvSpPr>
      <xdr:spPr>
        <a:xfrm>
          <a:off x="10426700" y="593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128543</xdr:rowOff>
    </xdr:from>
    <xdr:ext cx="599010" cy="259045"/>
    <xdr:sp macro="" textlink="">
      <xdr:nvSpPr>
        <xdr:cNvPr id="310" name="補助費等該当値テキスト"/>
        <xdr:cNvSpPr txBox="1"/>
      </xdr:nvSpPr>
      <xdr:spPr>
        <a:xfrm>
          <a:off x="10528300" y="578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77803</xdr:rowOff>
    </xdr:from>
    <xdr:to>
      <xdr:col>50</xdr:col>
      <xdr:colOff>165100</xdr:colOff>
      <xdr:row>36</xdr:row>
      <xdr:rowOff>7953</xdr:rowOff>
    </xdr:to>
    <xdr:sp macro="" textlink="">
      <xdr:nvSpPr>
        <xdr:cNvPr id="311" name="楕円 310"/>
        <xdr:cNvSpPr/>
      </xdr:nvSpPr>
      <xdr:spPr>
        <a:xfrm>
          <a:off x="9588500" y="607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24480</xdr:rowOff>
    </xdr:from>
    <xdr:ext cx="599010" cy="259045"/>
    <xdr:sp macro="" textlink="">
      <xdr:nvSpPr>
        <xdr:cNvPr id="312" name="テキスト ボックス 311"/>
        <xdr:cNvSpPr txBox="1"/>
      </xdr:nvSpPr>
      <xdr:spPr>
        <a:xfrm>
          <a:off x="9339795" y="585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170693</xdr:rowOff>
    </xdr:from>
    <xdr:to>
      <xdr:col>46</xdr:col>
      <xdr:colOff>38100</xdr:colOff>
      <xdr:row>35</xdr:row>
      <xdr:rowOff>100843</xdr:rowOff>
    </xdr:to>
    <xdr:sp macro="" textlink="">
      <xdr:nvSpPr>
        <xdr:cNvPr id="313" name="楕円 312"/>
        <xdr:cNvSpPr/>
      </xdr:nvSpPr>
      <xdr:spPr>
        <a:xfrm>
          <a:off x="8699500" y="59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117370</xdr:rowOff>
    </xdr:from>
    <xdr:ext cx="599010" cy="259045"/>
    <xdr:sp macro="" textlink="">
      <xdr:nvSpPr>
        <xdr:cNvPr id="314" name="テキスト ボックス 313"/>
        <xdr:cNvSpPr txBox="1"/>
      </xdr:nvSpPr>
      <xdr:spPr>
        <a:xfrm>
          <a:off x="8450795" y="577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124973</xdr:rowOff>
    </xdr:from>
    <xdr:to>
      <xdr:col>41</xdr:col>
      <xdr:colOff>101600</xdr:colOff>
      <xdr:row>36</xdr:row>
      <xdr:rowOff>55123</xdr:rowOff>
    </xdr:to>
    <xdr:sp macro="" textlink="">
      <xdr:nvSpPr>
        <xdr:cNvPr id="315" name="楕円 314"/>
        <xdr:cNvSpPr/>
      </xdr:nvSpPr>
      <xdr:spPr>
        <a:xfrm>
          <a:off x="7810500" y="61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71650</xdr:rowOff>
    </xdr:from>
    <xdr:ext cx="599010" cy="259045"/>
    <xdr:sp macro="" textlink="">
      <xdr:nvSpPr>
        <xdr:cNvPr id="316" name="テキスト ボックス 315"/>
        <xdr:cNvSpPr txBox="1"/>
      </xdr:nvSpPr>
      <xdr:spPr>
        <a:xfrm>
          <a:off x="7561795" y="590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59375</xdr:rowOff>
    </xdr:from>
    <xdr:to>
      <xdr:col>36</xdr:col>
      <xdr:colOff>165100</xdr:colOff>
      <xdr:row>36</xdr:row>
      <xdr:rowOff>160975</xdr:rowOff>
    </xdr:to>
    <xdr:sp macro="" textlink="">
      <xdr:nvSpPr>
        <xdr:cNvPr id="317" name="楕円 316"/>
        <xdr:cNvSpPr/>
      </xdr:nvSpPr>
      <xdr:spPr>
        <a:xfrm>
          <a:off x="6921500" y="62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6052</xdr:rowOff>
    </xdr:from>
    <xdr:ext cx="599010" cy="259045"/>
    <xdr:sp macro="" textlink="">
      <xdr:nvSpPr>
        <xdr:cNvPr id="318" name="テキスト ボックス 317"/>
        <xdr:cNvSpPr txBox="1"/>
      </xdr:nvSpPr>
      <xdr:spPr>
        <a:xfrm>
          <a:off x="6672795" y="600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58692</xdr:rowOff>
    </xdr:from>
    <xdr:to>
      <xdr:col>55</xdr:col>
      <xdr:colOff>0</xdr:colOff>
      <xdr:row>58</xdr:row>
      <xdr:rowOff>95831</xdr:rowOff>
    </xdr:to>
    <xdr:cxnSp macro="">
      <xdr:nvCxnSpPr>
        <xdr:cNvPr id="345" name="直線コネクタ 344"/>
        <xdr:cNvCxnSpPr/>
      </xdr:nvCxnSpPr>
      <xdr:spPr>
        <a:xfrm flipV="1">
          <a:off x="9639300" y="10002792"/>
          <a:ext cx="838200" cy="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57150</xdr:rowOff>
    </xdr:from>
    <xdr:to>
      <xdr:col>50</xdr:col>
      <xdr:colOff>114300</xdr:colOff>
      <xdr:row>58</xdr:row>
      <xdr:rowOff>95831</xdr:rowOff>
    </xdr:to>
    <xdr:cxnSp macro="">
      <xdr:nvCxnSpPr>
        <xdr:cNvPr id="348" name="直線コネクタ 347"/>
        <xdr:cNvCxnSpPr/>
      </xdr:nvCxnSpPr>
      <xdr:spPr>
        <a:xfrm>
          <a:off x="8750300" y="10001250"/>
          <a:ext cx="889000" cy="3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57150</xdr:rowOff>
    </xdr:from>
    <xdr:to>
      <xdr:col>45</xdr:col>
      <xdr:colOff>177800</xdr:colOff>
      <xdr:row>58</xdr:row>
      <xdr:rowOff>99182</xdr:rowOff>
    </xdr:to>
    <xdr:cxnSp macro="">
      <xdr:nvCxnSpPr>
        <xdr:cNvPr id="351" name="直線コネクタ 350"/>
        <xdr:cNvCxnSpPr/>
      </xdr:nvCxnSpPr>
      <xdr:spPr>
        <a:xfrm flipV="1">
          <a:off x="7861300" y="10001250"/>
          <a:ext cx="8890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16424</xdr:rowOff>
    </xdr:from>
    <xdr:to>
      <xdr:col>41</xdr:col>
      <xdr:colOff>50800</xdr:colOff>
      <xdr:row>58</xdr:row>
      <xdr:rowOff>99182</xdr:rowOff>
    </xdr:to>
    <xdr:cxnSp macro="">
      <xdr:nvCxnSpPr>
        <xdr:cNvPr id="354" name="直線コネクタ 353"/>
        <xdr:cNvCxnSpPr/>
      </xdr:nvCxnSpPr>
      <xdr:spPr>
        <a:xfrm>
          <a:off x="6972300" y="9960524"/>
          <a:ext cx="889000" cy="8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7892</xdr:rowOff>
    </xdr:from>
    <xdr:to>
      <xdr:col>55</xdr:col>
      <xdr:colOff>50800</xdr:colOff>
      <xdr:row>58</xdr:row>
      <xdr:rowOff>109492</xdr:rowOff>
    </xdr:to>
    <xdr:sp macro="" textlink="">
      <xdr:nvSpPr>
        <xdr:cNvPr id="364" name="楕円 363"/>
        <xdr:cNvSpPr/>
      </xdr:nvSpPr>
      <xdr:spPr>
        <a:xfrm>
          <a:off x="10426700" y="99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138719</xdr:rowOff>
    </xdr:from>
    <xdr:ext cx="599010" cy="259045"/>
    <xdr:sp macro="" textlink="">
      <xdr:nvSpPr>
        <xdr:cNvPr id="365" name="普通建設事業費該当値テキスト"/>
        <xdr:cNvSpPr txBox="1"/>
      </xdr:nvSpPr>
      <xdr:spPr>
        <a:xfrm>
          <a:off x="10528300" y="97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45031</xdr:rowOff>
    </xdr:from>
    <xdr:to>
      <xdr:col>50</xdr:col>
      <xdr:colOff>165100</xdr:colOff>
      <xdr:row>58</xdr:row>
      <xdr:rowOff>146631</xdr:rowOff>
    </xdr:to>
    <xdr:sp macro="" textlink="">
      <xdr:nvSpPr>
        <xdr:cNvPr id="366" name="楕円 365"/>
        <xdr:cNvSpPr/>
      </xdr:nvSpPr>
      <xdr:spPr>
        <a:xfrm>
          <a:off x="9588500" y="99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137758</xdr:rowOff>
    </xdr:from>
    <xdr:ext cx="534377" cy="259045"/>
    <xdr:sp macro="" textlink="">
      <xdr:nvSpPr>
        <xdr:cNvPr id="367" name="テキスト ボックス 366"/>
        <xdr:cNvSpPr txBox="1"/>
      </xdr:nvSpPr>
      <xdr:spPr>
        <a:xfrm>
          <a:off x="9372111" y="100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6350</xdr:rowOff>
    </xdr:from>
    <xdr:to>
      <xdr:col>46</xdr:col>
      <xdr:colOff>38100</xdr:colOff>
      <xdr:row>58</xdr:row>
      <xdr:rowOff>107950</xdr:rowOff>
    </xdr:to>
    <xdr:sp macro="" textlink="">
      <xdr:nvSpPr>
        <xdr:cNvPr id="368" name="楕円 367"/>
        <xdr:cNvSpPr/>
      </xdr:nvSpPr>
      <xdr:spPr>
        <a:xfrm>
          <a:off x="869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124477</xdr:rowOff>
    </xdr:from>
    <xdr:ext cx="599010" cy="259045"/>
    <xdr:sp macro="" textlink="">
      <xdr:nvSpPr>
        <xdr:cNvPr id="369" name="テキスト ボックス 368"/>
        <xdr:cNvSpPr txBox="1"/>
      </xdr:nvSpPr>
      <xdr:spPr>
        <a:xfrm>
          <a:off x="8450795" y="972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48382</xdr:rowOff>
    </xdr:from>
    <xdr:to>
      <xdr:col>41</xdr:col>
      <xdr:colOff>101600</xdr:colOff>
      <xdr:row>58</xdr:row>
      <xdr:rowOff>149982</xdr:rowOff>
    </xdr:to>
    <xdr:sp macro="" textlink="">
      <xdr:nvSpPr>
        <xdr:cNvPr id="370" name="楕円 369"/>
        <xdr:cNvSpPr/>
      </xdr:nvSpPr>
      <xdr:spPr>
        <a:xfrm>
          <a:off x="7810500" y="99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141109</xdr:rowOff>
    </xdr:from>
    <xdr:ext cx="534377" cy="259045"/>
    <xdr:sp macro="" textlink="">
      <xdr:nvSpPr>
        <xdr:cNvPr id="371" name="テキスト ボックス 370"/>
        <xdr:cNvSpPr txBox="1"/>
      </xdr:nvSpPr>
      <xdr:spPr>
        <a:xfrm>
          <a:off x="7594111" y="1008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137074</xdr:rowOff>
    </xdr:from>
    <xdr:to>
      <xdr:col>36</xdr:col>
      <xdr:colOff>165100</xdr:colOff>
      <xdr:row>58</xdr:row>
      <xdr:rowOff>67224</xdr:rowOff>
    </xdr:to>
    <xdr:sp macro="" textlink="">
      <xdr:nvSpPr>
        <xdr:cNvPr id="372" name="楕円 371"/>
        <xdr:cNvSpPr/>
      </xdr:nvSpPr>
      <xdr:spPr>
        <a:xfrm>
          <a:off x="6921500" y="99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83751</xdr:rowOff>
    </xdr:from>
    <xdr:ext cx="599010" cy="259045"/>
    <xdr:sp macro="" textlink="">
      <xdr:nvSpPr>
        <xdr:cNvPr id="373" name="テキスト ボックス 372"/>
        <xdr:cNvSpPr txBox="1"/>
      </xdr:nvSpPr>
      <xdr:spPr>
        <a:xfrm>
          <a:off x="6672795" y="968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62190</xdr:rowOff>
    </xdr:from>
    <xdr:to>
      <xdr:col>55</xdr:col>
      <xdr:colOff>0</xdr:colOff>
      <xdr:row>79</xdr:row>
      <xdr:rowOff>17317</xdr:rowOff>
    </xdr:to>
    <xdr:cxnSp macro="">
      <xdr:nvCxnSpPr>
        <xdr:cNvPr id="402" name="直線コネクタ 401"/>
        <xdr:cNvCxnSpPr/>
      </xdr:nvCxnSpPr>
      <xdr:spPr>
        <a:xfrm flipV="1">
          <a:off x="9639300" y="13435290"/>
          <a:ext cx="838200" cy="1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43635</xdr:rowOff>
    </xdr:from>
    <xdr:to>
      <xdr:col>50</xdr:col>
      <xdr:colOff>114300</xdr:colOff>
      <xdr:row>79</xdr:row>
      <xdr:rowOff>17317</xdr:rowOff>
    </xdr:to>
    <xdr:cxnSp macro="">
      <xdr:nvCxnSpPr>
        <xdr:cNvPr id="405" name="直線コネクタ 404"/>
        <xdr:cNvCxnSpPr/>
      </xdr:nvCxnSpPr>
      <xdr:spPr>
        <a:xfrm>
          <a:off x="8750300" y="13416735"/>
          <a:ext cx="889000" cy="1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43635</xdr:rowOff>
    </xdr:from>
    <xdr:to>
      <xdr:col>45</xdr:col>
      <xdr:colOff>177800</xdr:colOff>
      <xdr:row>78</xdr:row>
      <xdr:rowOff>116722</xdr:rowOff>
    </xdr:to>
    <xdr:cxnSp macro="">
      <xdr:nvCxnSpPr>
        <xdr:cNvPr id="408" name="直線コネクタ 407"/>
        <xdr:cNvCxnSpPr/>
      </xdr:nvCxnSpPr>
      <xdr:spPr>
        <a:xfrm flipV="1">
          <a:off x="7861300" y="13416735"/>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169207</xdr:rowOff>
    </xdr:from>
    <xdr:to>
      <xdr:col>41</xdr:col>
      <xdr:colOff>50800</xdr:colOff>
      <xdr:row>78</xdr:row>
      <xdr:rowOff>116722</xdr:rowOff>
    </xdr:to>
    <xdr:cxnSp macro="">
      <xdr:nvCxnSpPr>
        <xdr:cNvPr id="411" name="直線コネクタ 410"/>
        <xdr:cNvCxnSpPr/>
      </xdr:nvCxnSpPr>
      <xdr:spPr>
        <a:xfrm>
          <a:off x="6972300" y="13199407"/>
          <a:ext cx="889000" cy="29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11390</xdr:rowOff>
    </xdr:from>
    <xdr:to>
      <xdr:col>55</xdr:col>
      <xdr:colOff>50800</xdr:colOff>
      <xdr:row>78</xdr:row>
      <xdr:rowOff>112990</xdr:rowOff>
    </xdr:to>
    <xdr:sp macro="" textlink="">
      <xdr:nvSpPr>
        <xdr:cNvPr id="421" name="楕円 420"/>
        <xdr:cNvSpPr/>
      </xdr:nvSpPr>
      <xdr:spPr>
        <a:xfrm>
          <a:off x="10426700" y="133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34267</xdr:rowOff>
    </xdr:from>
    <xdr:ext cx="534377" cy="259045"/>
    <xdr:sp macro="" textlink="">
      <xdr:nvSpPr>
        <xdr:cNvPr id="422" name="普通建設事業費 （ うち新規整備　）該当値テキスト"/>
        <xdr:cNvSpPr txBox="1"/>
      </xdr:nvSpPr>
      <xdr:spPr>
        <a:xfrm>
          <a:off x="10528300" y="1323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137967</xdr:rowOff>
    </xdr:from>
    <xdr:to>
      <xdr:col>50</xdr:col>
      <xdr:colOff>165100</xdr:colOff>
      <xdr:row>79</xdr:row>
      <xdr:rowOff>68117</xdr:rowOff>
    </xdr:to>
    <xdr:sp macro="" textlink="">
      <xdr:nvSpPr>
        <xdr:cNvPr id="423" name="楕円 422"/>
        <xdr:cNvSpPr/>
      </xdr:nvSpPr>
      <xdr:spPr>
        <a:xfrm>
          <a:off x="9588500" y="135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59244</xdr:rowOff>
    </xdr:from>
    <xdr:ext cx="534377" cy="259045"/>
    <xdr:sp macro="" textlink="">
      <xdr:nvSpPr>
        <xdr:cNvPr id="424" name="テキスト ボックス 423"/>
        <xdr:cNvSpPr txBox="1"/>
      </xdr:nvSpPr>
      <xdr:spPr>
        <a:xfrm>
          <a:off x="9372111" y="136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164285</xdr:rowOff>
    </xdr:from>
    <xdr:to>
      <xdr:col>46</xdr:col>
      <xdr:colOff>38100</xdr:colOff>
      <xdr:row>78</xdr:row>
      <xdr:rowOff>94435</xdr:rowOff>
    </xdr:to>
    <xdr:sp macro="" textlink="">
      <xdr:nvSpPr>
        <xdr:cNvPr id="425" name="楕円 424"/>
        <xdr:cNvSpPr/>
      </xdr:nvSpPr>
      <xdr:spPr>
        <a:xfrm>
          <a:off x="8699500" y="1336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110962</xdr:rowOff>
    </xdr:from>
    <xdr:ext cx="534377" cy="259045"/>
    <xdr:sp macro="" textlink="">
      <xdr:nvSpPr>
        <xdr:cNvPr id="426" name="テキスト ボックス 425"/>
        <xdr:cNvSpPr txBox="1"/>
      </xdr:nvSpPr>
      <xdr:spPr>
        <a:xfrm>
          <a:off x="8483111" y="1314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65922</xdr:rowOff>
    </xdr:from>
    <xdr:to>
      <xdr:col>41</xdr:col>
      <xdr:colOff>101600</xdr:colOff>
      <xdr:row>78</xdr:row>
      <xdr:rowOff>167522</xdr:rowOff>
    </xdr:to>
    <xdr:sp macro="" textlink="">
      <xdr:nvSpPr>
        <xdr:cNvPr id="427" name="楕円 426"/>
        <xdr:cNvSpPr/>
      </xdr:nvSpPr>
      <xdr:spPr>
        <a:xfrm>
          <a:off x="7810500" y="134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158649</xdr:rowOff>
    </xdr:from>
    <xdr:ext cx="534377" cy="259045"/>
    <xdr:sp macro="" textlink="">
      <xdr:nvSpPr>
        <xdr:cNvPr id="428" name="テキスト ボックス 427"/>
        <xdr:cNvSpPr txBox="1"/>
      </xdr:nvSpPr>
      <xdr:spPr>
        <a:xfrm>
          <a:off x="7594111" y="135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118407</xdr:rowOff>
    </xdr:from>
    <xdr:to>
      <xdr:col>36</xdr:col>
      <xdr:colOff>165100</xdr:colOff>
      <xdr:row>77</xdr:row>
      <xdr:rowOff>48557</xdr:rowOff>
    </xdr:to>
    <xdr:sp macro="" textlink="">
      <xdr:nvSpPr>
        <xdr:cNvPr id="429" name="楕円 428"/>
        <xdr:cNvSpPr/>
      </xdr:nvSpPr>
      <xdr:spPr>
        <a:xfrm>
          <a:off x="6921500" y="131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65084</xdr:rowOff>
    </xdr:from>
    <xdr:ext cx="599010" cy="259045"/>
    <xdr:sp macro="" textlink="">
      <xdr:nvSpPr>
        <xdr:cNvPr id="430" name="テキスト ボックス 429"/>
        <xdr:cNvSpPr txBox="1"/>
      </xdr:nvSpPr>
      <xdr:spPr>
        <a:xfrm>
          <a:off x="6672795" y="129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165791</xdr:rowOff>
    </xdr:from>
    <xdr:to>
      <xdr:col>55</xdr:col>
      <xdr:colOff>0</xdr:colOff>
      <xdr:row>99</xdr:row>
      <xdr:rowOff>14557</xdr:rowOff>
    </xdr:to>
    <xdr:cxnSp macro="">
      <xdr:nvCxnSpPr>
        <xdr:cNvPr id="461" name="直線コネクタ 460"/>
        <xdr:cNvCxnSpPr/>
      </xdr:nvCxnSpPr>
      <xdr:spPr>
        <a:xfrm flipV="1">
          <a:off x="9639300" y="16967891"/>
          <a:ext cx="8382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1783</xdr:rowOff>
    </xdr:from>
    <xdr:to>
      <xdr:col>50</xdr:col>
      <xdr:colOff>114300</xdr:colOff>
      <xdr:row>99</xdr:row>
      <xdr:rowOff>14557</xdr:rowOff>
    </xdr:to>
    <xdr:cxnSp macro="">
      <xdr:nvCxnSpPr>
        <xdr:cNvPr id="464" name="直線コネクタ 463"/>
        <xdr:cNvCxnSpPr/>
      </xdr:nvCxnSpPr>
      <xdr:spPr>
        <a:xfrm>
          <a:off x="8750300" y="16975333"/>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1783</xdr:rowOff>
    </xdr:from>
    <xdr:to>
      <xdr:col>45</xdr:col>
      <xdr:colOff>177800</xdr:colOff>
      <xdr:row>99</xdr:row>
      <xdr:rowOff>61192</xdr:rowOff>
    </xdr:to>
    <xdr:cxnSp macro="">
      <xdr:nvCxnSpPr>
        <xdr:cNvPr id="467" name="直線コネクタ 466"/>
        <xdr:cNvCxnSpPr/>
      </xdr:nvCxnSpPr>
      <xdr:spPr>
        <a:xfrm flipV="1">
          <a:off x="7861300" y="16975333"/>
          <a:ext cx="889000" cy="5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28336</xdr:rowOff>
    </xdr:from>
    <xdr:to>
      <xdr:col>41</xdr:col>
      <xdr:colOff>50800</xdr:colOff>
      <xdr:row>99</xdr:row>
      <xdr:rowOff>61192</xdr:rowOff>
    </xdr:to>
    <xdr:cxnSp macro="">
      <xdr:nvCxnSpPr>
        <xdr:cNvPr id="470" name="直線コネクタ 469"/>
        <xdr:cNvCxnSpPr/>
      </xdr:nvCxnSpPr>
      <xdr:spPr>
        <a:xfrm>
          <a:off x="6972300" y="17001886"/>
          <a:ext cx="889000" cy="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114991</xdr:rowOff>
    </xdr:from>
    <xdr:to>
      <xdr:col>55</xdr:col>
      <xdr:colOff>50800</xdr:colOff>
      <xdr:row>99</xdr:row>
      <xdr:rowOff>45141</xdr:rowOff>
    </xdr:to>
    <xdr:sp macro="" textlink="">
      <xdr:nvSpPr>
        <xdr:cNvPr id="480" name="楕円 479"/>
        <xdr:cNvSpPr/>
      </xdr:nvSpPr>
      <xdr:spPr>
        <a:xfrm>
          <a:off x="10426700" y="169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74368</xdr:rowOff>
    </xdr:from>
    <xdr:ext cx="534377" cy="259045"/>
    <xdr:sp macro="" textlink="">
      <xdr:nvSpPr>
        <xdr:cNvPr id="481" name="普通建設事業費 （ うち更新整備　）該当値テキスト"/>
        <xdr:cNvSpPr txBox="1"/>
      </xdr:nvSpPr>
      <xdr:spPr>
        <a:xfrm>
          <a:off x="10528300" y="16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135207</xdr:rowOff>
    </xdr:from>
    <xdr:to>
      <xdr:col>50</xdr:col>
      <xdr:colOff>165100</xdr:colOff>
      <xdr:row>99</xdr:row>
      <xdr:rowOff>65357</xdr:rowOff>
    </xdr:to>
    <xdr:sp macro="" textlink="">
      <xdr:nvSpPr>
        <xdr:cNvPr id="482" name="楕円 481"/>
        <xdr:cNvSpPr/>
      </xdr:nvSpPr>
      <xdr:spPr>
        <a:xfrm>
          <a:off x="9588500" y="169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81884</xdr:rowOff>
    </xdr:from>
    <xdr:ext cx="534377" cy="259045"/>
    <xdr:sp macro="" textlink="">
      <xdr:nvSpPr>
        <xdr:cNvPr id="483" name="テキスト ボックス 482"/>
        <xdr:cNvSpPr txBox="1"/>
      </xdr:nvSpPr>
      <xdr:spPr>
        <a:xfrm>
          <a:off x="9372111" y="1671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122433</xdr:rowOff>
    </xdr:from>
    <xdr:to>
      <xdr:col>46</xdr:col>
      <xdr:colOff>38100</xdr:colOff>
      <xdr:row>99</xdr:row>
      <xdr:rowOff>52583</xdr:rowOff>
    </xdr:to>
    <xdr:sp macro="" textlink="">
      <xdr:nvSpPr>
        <xdr:cNvPr id="484" name="楕円 483"/>
        <xdr:cNvSpPr/>
      </xdr:nvSpPr>
      <xdr:spPr>
        <a:xfrm>
          <a:off x="8699500" y="169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69110</xdr:rowOff>
    </xdr:from>
    <xdr:ext cx="534377" cy="259045"/>
    <xdr:sp macro="" textlink="">
      <xdr:nvSpPr>
        <xdr:cNvPr id="485" name="テキスト ボックス 484"/>
        <xdr:cNvSpPr txBox="1"/>
      </xdr:nvSpPr>
      <xdr:spPr>
        <a:xfrm>
          <a:off x="8483111" y="166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10392</xdr:rowOff>
    </xdr:from>
    <xdr:to>
      <xdr:col>41</xdr:col>
      <xdr:colOff>101600</xdr:colOff>
      <xdr:row>99</xdr:row>
      <xdr:rowOff>111992</xdr:rowOff>
    </xdr:to>
    <xdr:sp macro="" textlink="">
      <xdr:nvSpPr>
        <xdr:cNvPr id="486" name="楕円 485"/>
        <xdr:cNvSpPr/>
      </xdr:nvSpPr>
      <xdr:spPr>
        <a:xfrm>
          <a:off x="7810500" y="1698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103119</xdr:rowOff>
    </xdr:from>
    <xdr:ext cx="534377" cy="259045"/>
    <xdr:sp macro="" textlink="">
      <xdr:nvSpPr>
        <xdr:cNvPr id="487" name="テキスト ボックス 486"/>
        <xdr:cNvSpPr txBox="1"/>
      </xdr:nvSpPr>
      <xdr:spPr>
        <a:xfrm>
          <a:off x="7594111" y="1707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148986</xdr:rowOff>
    </xdr:from>
    <xdr:to>
      <xdr:col>36</xdr:col>
      <xdr:colOff>165100</xdr:colOff>
      <xdr:row>99</xdr:row>
      <xdr:rowOff>79136</xdr:rowOff>
    </xdr:to>
    <xdr:sp macro="" textlink="">
      <xdr:nvSpPr>
        <xdr:cNvPr id="488" name="楕円 487"/>
        <xdr:cNvSpPr/>
      </xdr:nvSpPr>
      <xdr:spPr>
        <a:xfrm>
          <a:off x="6921500" y="169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95663</xdr:rowOff>
    </xdr:from>
    <xdr:ext cx="534377" cy="259045"/>
    <xdr:sp macro="" textlink="">
      <xdr:nvSpPr>
        <xdr:cNvPr id="489" name="テキスト ボックス 488"/>
        <xdr:cNvSpPr txBox="1"/>
      </xdr:nvSpPr>
      <xdr:spPr>
        <a:xfrm>
          <a:off x="6705111" y="167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164069</xdr:rowOff>
    </xdr:from>
    <xdr:to>
      <xdr:col>85</xdr:col>
      <xdr:colOff>127000</xdr:colOff>
      <xdr:row>38</xdr:row>
      <xdr:rowOff>118235</xdr:rowOff>
    </xdr:to>
    <xdr:cxnSp macro="">
      <xdr:nvCxnSpPr>
        <xdr:cNvPr id="516" name="直線コネクタ 515"/>
        <xdr:cNvCxnSpPr/>
      </xdr:nvCxnSpPr>
      <xdr:spPr>
        <a:xfrm flipV="1">
          <a:off x="15481300" y="6507719"/>
          <a:ext cx="8382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89897</xdr:rowOff>
    </xdr:from>
    <xdr:to>
      <xdr:col>81</xdr:col>
      <xdr:colOff>50800</xdr:colOff>
      <xdr:row>38</xdr:row>
      <xdr:rowOff>118235</xdr:rowOff>
    </xdr:to>
    <xdr:cxnSp macro="">
      <xdr:nvCxnSpPr>
        <xdr:cNvPr id="519" name="直線コネクタ 518"/>
        <xdr:cNvCxnSpPr/>
      </xdr:nvCxnSpPr>
      <xdr:spPr>
        <a:xfrm>
          <a:off x="14592300" y="6604997"/>
          <a:ext cx="889000" cy="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40776</xdr:rowOff>
    </xdr:from>
    <xdr:to>
      <xdr:col>76</xdr:col>
      <xdr:colOff>114300</xdr:colOff>
      <xdr:row>38</xdr:row>
      <xdr:rowOff>89897</xdr:rowOff>
    </xdr:to>
    <xdr:cxnSp macro="">
      <xdr:nvCxnSpPr>
        <xdr:cNvPr id="522" name="直線コネクタ 521"/>
        <xdr:cNvCxnSpPr/>
      </xdr:nvCxnSpPr>
      <xdr:spPr>
        <a:xfrm>
          <a:off x="13703300" y="6555876"/>
          <a:ext cx="889000" cy="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137110</xdr:rowOff>
    </xdr:from>
    <xdr:ext cx="469744" cy="259045"/>
    <xdr:sp macro="" textlink="">
      <xdr:nvSpPr>
        <xdr:cNvPr id="524" name="テキスト ボックス 523"/>
        <xdr:cNvSpPr txBox="1"/>
      </xdr:nvSpPr>
      <xdr:spPr>
        <a:xfrm>
          <a:off x="14357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40776</xdr:rowOff>
    </xdr:from>
    <xdr:to>
      <xdr:col>71</xdr:col>
      <xdr:colOff>177800</xdr:colOff>
      <xdr:row>38</xdr:row>
      <xdr:rowOff>138063</xdr:rowOff>
    </xdr:to>
    <xdr:cxnSp macro="">
      <xdr:nvCxnSpPr>
        <xdr:cNvPr id="525" name="直線コネクタ 524"/>
        <xdr:cNvCxnSpPr/>
      </xdr:nvCxnSpPr>
      <xdr:spPr>
        <a:xfrm flipV="1">
          <a:off x="12814300" y="6555876"/>
          <a:ext cx="889000" cy="9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113269</xdr:rowOff>
    </xdr:from>
    <xdr:to>
      <xdr:col>85</xdr:col>
      <xdr:colOff>177800</xdr:colOff>
      <xdr:row>38</xdr:row>
      <xdr:rowOff>43419</xdr:rowOff>
    </xdr:to>
    <xdr:sp macro="" textlink="">
      <xdr:nvSpPr>
        <xdr:cNvPr id="535" name="楕円 534"/>
        <xdr:cNvSpPr/>
      </xdr:nvSpPr>
      <xdr:spPr>
        <a:xfrm>
          <a:off x="162687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136146</xdr:rowOff>
    </xdr:from>
    <xdr:ext cx="534377" cy="259045"/>
    <xdr:sp macro="" textlink="">
      <xdr:nvSpPr>
        <xdr:cNvPr id="536" name="災害復旧事業費該当値テキスト"/>
        <xdr:cNvSpPr txBox="1"/>
      </xdr:nvSpPr>
      <xdr:spPr>
        <a:xfrm>
          <a:off x="16370300" y="63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67435</xdr:rowOff>
    </xdr:from>
    <xdr:to>
      <xdr:col>81</xdr:col>
      <xdr:colOff>101600</xdr:colOff>
      <xdr:row>38</xdr:row>
      <xdr:rowOff>169035</xdr:rowOff>
    </xdr:to>
    <xdr:sp macro="" textlink="">
      <xdr:nvSpPr>
        <xdr:cNvPr id="537" name="楕円 536"/>
        <xdr:cNvSpPr/>
      </xdr:nvSpPr>
      <xdr:spPr>
        <a:xfrm>
          <a:off x="15430500" y="65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160162</xdr:rowOff>
    </xdr:from>
    <xdr:ext cx="469744" cy="259045"/>
    <xdr:sp macro="" textlink="">
      <xdr:nvSpPr>
        <xdr:cNvPr id="538" name="テキスト ボックス 537"/>
        <xdr:cNvSpPr txBox="1"/>
      </xdr:nvSpPr>
      <xdr:spPr>
        <a:xfrm>
          <a:off x="15246428" y="667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39097</xdr:rowOff>
    </xdr:from>
    <xdr:to>
      <xdr:col>76</xdr:col>
      <xdr:colOff>165100</xdr:colOff>
      <xdr:row>38</xdr:row>
      <xdr:rowOff>140697</xdr:rowOff>
    </xdr:to>
    <xdr:sp macro="" textlink="">
      <xdr:nvSpPr>
        <xdr:cNvPr id="539" name="楕円 538"/>
        <xdr:cNvSpPr/>
      </xdr:nvSpPr>
      <xdr:spPr>
        <a:xfrm>
          <a:off x="14541500" y="655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157224</xdr:rowOff>
    </xdr:from>
    <xdr:ext cx="534377" cy="259045"/>
    <xdr:sp macro="" textlink="">
      <xdr:nvSpPr>
        <xdr:cNvPr id="540" name="テキスト ボックス 539"/>
        <xdr:cNvSpPr txBox="1"/>
      </xdr:nvSpPr>
      <xdr:spPr>
        <a:xfrm>
          <a:off x="14325111" y="63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161426</xdr:rowOff>
    </xdr:from>
    <xdr:to>
      <xdr:col>72</xdr:col>
      <xdr:colOff>38100</xdr:colOff>
      <xdr:row>38</xdr:row>
      <xdr:rowOff>91576</xdr:rowOff>
    </xdr:to>
    <xdr:sp macro="" textlink="">
      <xdr:nvSpPr>
        <xdr:cNvPr id="541" name="楕円 540"/>
        <xdr:cNvSpPr/>
      </xdr:nvSpPr>
      <xdr:spPr>
        <a:xfrm>
          <a:off x="13652500" y="65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108103</xdr:rowOff>
    </xdr:from>
    <xdr:ext cx="534377" cy="259045"/>
    <xdr:sp macro="" textlink="">
      <xdr:nvSpPr>
        <xdr:cNvPr id="542" name="テキスト ボックス 541"/>
        <xdr:cNvSpPr txBox="1"/>
      </xdr:nvSpPr>
      <xdr:spPr>
        <a:xfrm>
          <a:off x="13436111" y="628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87263</xdr:rowOff>
    </xdr:from>
    <xdr:to>
      <xdr:col>67</xdr:col>
      <xdr:colOff>101600</xdr:colOff>
      <xdr:row>39</xdr:row>
      <xdr:rowOff>17413</xdr:rowOff>
    </xdr:to>
    <xdr:sp macro="" textlink="">
      <xdr:nvSpPr>
        <xdr:cNvPr id="543" name="楕円 542"/>
        <xdr:cNvSpPr/>
      </xdr:nvSpPr>
      <xdr:spPr>
        <a:xfrm>
          <a:off x="12763500" y="66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8540</xdr:rowOff>
    </xdr:from>
    <xdr:ext cx="378565" cy="259045"/>
    <xdr:sp macro="" textlink="">
      <xdr:nvSpPr>
        <xdr:cNvPr id="544" name="テキスト ボックス 543"/>
        <xdr:cNvSpPr txBox="1"/>
      </xdr:nvSpPr>
      <xdr:spPr>
        <a:xfrm>
          <a:off x="12625017" y="669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59457</xdr:rowOff>
    </xdr:from>
    <xdr:to>
      <xdr:col>85</xdr:col>
      <xdr:colOff>127000</xdr:colOff>
      <xdr:row>75</xdr:row>
      <xdr:rowOff>71303</xdr:rowOff>
    </xdr:to>
    <xdr:cxnSp macro="">
      <xdr:nvCxnSpPr>
        <xdr:cNvPr id="620" name="直線コネクタ 619"/>
        <xdr:cNvCxnSpPr/>
      </xdr:nvCxnSpPr>
      <xdr:spPr>
        <a:xfrm flipV="1">
          <a:off x="15481300" y="12918207"/>
          <a:ext cx="8382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71303</xdr:rowOff>
    </xdr:from>
    <xdr:to>
      <xdr:col>81</xdr:col>
      <xdr:colOff>50800</xdr:colOff>
      <xdr:row>75</xdr:row>
      <xdr:rowOff>95320</xdr:rowOff>
    </xdr:to>
    <xdr:cxnSp macro="">
      <xdr:nvCxnSpPr>
        <xdr:cNvPr id="623" name="直線コネクタ 622"/>
        <xdr:cNvCxnSpPr/>
      </xdr:nvCxnSpPr>
      <xdr:spPr>
        <a:xfrm flipV="1">
          <a:off x="14592300" y="12930053"/>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95320</xdr:rowOff>
    </xdr:from>
    <xdr:to>
      <xdr:col>76</xdr:col>
      <xdr:colOff>114300</xdr:colOff>
      <xdr:row>75</xdr:row>
      <xdr:rowOff>125188</xdr:rowOff>
    </xdr:to>
    <xdr:cxnSp macro="">
      <xdr:nvCxnSpPr>
        <xdr:cNvPr id="626" name="直線コネクタ 625"/>
        <xdr:cNvCxnSpPr/>
      </xdr:nvCxnSpPr>
      <xdr:spPr>
        <a:xfrm flipV="1">
          <a:off x="13703300" y="12954070"/>
          <a:ext cx="8890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125188</xdr:rowOff>
    </xdr:from>
    <xdr:to>
      <xdr:col>71</xdr:col>
      <xdr:colOff>177800</xdr:colOff>
      <xdr:row>75</xdr:row>
      <xdr:rowOff>152177</xdr:rowOff>
    </xdr:to>
    <xdr:cxnSp macro="">
      <xdr:nvCxnSpPr>
        <xdr:cNvPr id="629" name="直線コネクタ 628"/>
        <xdr:cNvCxnSpPr/>
      </xdr:nvCxnSpPr>
      <xdr:spPr>
        <a:xfrm flipV="1">
          <a:off x="12814300" y="12983938"/>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8657</xdr:rowOff>
    </xdr:from>
    <xdr:to>
      <xdr:col>85</xdr:col>
      <xdr:colOff>177800</xdr:colOff>
      <xdr:row>75</xdr:row>
      <xdr:rowOff>110257</xdr:rowOff>
    </xdr:to>
    <xdr:sp macro="" textlink="">
      <xdr:nvSpPr>
        <xdr:cNvPr id="639" name="楕円 638"/>
        <xdr:cNvSpPr/>
      </xdr:nvSpPr>
      <xdr:spPr>
        <a:xfrm>
          <a:off x="16268700" y="128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31534</xdr:rowOff>
    </xdr:from>
    <xdr:ext cx="599010" cy="259045"/>
    <xdr:sp macro="" textlink="">
      <xdr:nvSpPr>
        <xdr:cNvPr id="640" name="公債費該当値テキスト"/>
        <xdr:cNvSpPr txBox="1"/>
      </xdr:nvSpPr>
      <xdr:spPr>
        <a:xfrm>
          <a:off x="16370300" y="1271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20503</xdr:rowOff>
    </xdr:from>
    <xdr:to>
      <xdr:col>81</xdr:col>
      <xdr:colOff>101600</xdr:colOff>
      <xdr:row>75</xdr:row>
      <xdr:rowOff>122103</xdr:rowOff>
    </xdr:to>
    <xdr:sp macro="" textlink="">
      <xdr:nvSpPr>
        <xdr:cNvPr id="641" name="楕円 640"/>
        <xdr:cNvSpPr/>
      </xdr:nvSpPr>
      <xdr:spPr>
        <a:xfrm>
          <a:off x="15430500" y="128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138630</xdr:rowOff>
    </xdr:from>
    <xdr:ext cx="599010" cy="259045"/>
    <xdr:sp macro="" textlink="">
      <xdr:nvSpPr>
        <xdr:cNvPr id="642" name="テキスト ボックス 641"/>
        <xdr:cNvSpPr txBox="1"/>
      </xdr:nvSpPr>
      <xdr:spPr>
        <a:xfrm>
          <a:off x="15181795" y="126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44520</xdr:rowOff>
    </xdr:from>
    <xdr:to>
      <xdr:col>76</xdr:col>
      <xdr:colOff>165100</xdr:colOff>
      <xdr:row>75</xdr:row>
      <xdr:rowOff>146120</xdr:rowOff>
    </xdr:to>
    <xdr:sp macro="" textlink="">
      <xdr:nvSpPr>
        <xdr:cNvPr id="643" name="楕円 642"/>
        <xdr:cNvSpPr/>
      </xdr:nvSpPr>
      <xdr:spPr>
        <a:xfrm>
          <a:off x="14541500" y="129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162647</xdr:rowOff>
    </xdr:from>
    <xdr:ext cx="599010" cy="259045"/>
    <xdr:sp macro="" textlink="">
      <xdr:nvSpPr>
        <xdr:cNvPr id="644" name="テキスト ボックス 643"/>
        <xdr:cNvSpPr txBox="1"/>
      </xdr:nvSpPr>
      <xdr:spPr>
        <a:xfrm>
          <a:off x="14292795" y="126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74388</xdr:rowOff>
    </xdr:from>
    <xdr:to>
      <xdr:col>72</xdr:col>
      <xdr:colOff>38100</xdr:colOff>
      <xdr:row>76</xdr:row>
      <xdr:rowOff>4539</xdr:rowOff>
    </xdr:to>
    <xdr:sp macro="" textlink="">
      <xdr:nvSpPr>
        <xdr:cNvPr id="645" name="楕円 644"/>
        <xdr:cNvSpPr/>
      </xdr:nvSpPr>
      <xdr:spPr>
        <a:xfrm>
          <a:off x="13652500" y="12933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21065</xdr:rowOff>
    </xdr:from>
    <xdr:ext cx="599010" cy="259045"/>
    <xdr:sp macro="" textlink="">
      <xdr:nvSpPr>
        <xdr:cNvPr id="646" name="テキスト ボックス 645"/>
        <xdr:cNvSpPr txBox="1"/>
      </xdr:nvSpPr>
      <xdr:spPr>
        <a:xfrm>
          <a:off x="13403795" y="1270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101377</xdr:rowOff>
    </xdr:from>
    <xdr:to>
      <xdr:col>67</xdr:col>
      <xdr:colOff>101600</xdr:colOff>
      <xdr:row>76</xdr:row>
      <xdr:rowOff>31527</xdr:rowOff>
    </xdr:to>
    <xdr:sp macro="" textlink="">
      <xdr:nvSpPr>
        <xdr:cNvPr id="647" name="楕円 646"/>
        <xdr:cNvSpPr/>
      </xdr:nvSpPr>
      <xdr:spPr>
        <a:xfrm>
          <a:off x="12763500" y="129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48054</xdr:rowOff>
    </xdr:from>
    <xdr:ext cx="599010" cy="259045"/>
    <xdr:sp macro="" textlink="">
      <xdr:nvSpPr>
        <xdr:cNvPr id="648" name="テキスト ボックス 647"/>
        <xdr:cNvSpPr txBox="1"/>
      </xdr:nvSpPr>
      <xdr:spPr>
        <a:xfrm>
          <a:off x="12514795" y="127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37170</xdr:rowOff>
    </xdr:from>
    <xdr:to>
      <xdr:col>85</xdr:col>
      <xdr:colOff>127000</xdr:colOff>
      <xdr:row>99</xdr:row>
      <xdr:rowOff>40604</xdr:rowOff>
    </xdr:to>
    <xdr:cxnSp macro="">
      <xdr:nvCxnSpPr>
        <xdr:cNvPr id="677" name="直線コネクタ 676"/>
        <xdr:cNvCxnSpPr/>
      </xdr:nvCxnSpPr>
      <xdr:spPr>
        <a:xfrm flipV="1">
          <a:off x="15481300" y="17010720"/>
          <a:ext cx="8382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40604</xdr:rowOff>
    </xdr:from>
    <xdr:to>
      <xdr:col>81</xdr:col>
      <xdr:colOff>50800</xdr:colOff>
      <xdr:row>99</xdr:row>
      <xdr:rowOff>41063</xdr:rowOff>
    </xdr:to>
    <xdr:cxnSp macro="">
      <xdr:nvCxnSpPr>
        <xdr:cNvPr id="680" name="直線コネクタ 679"/>
        <xdr:cNvCxnSpPr/>
      </xdr:nvCxnSpPr>
      <xdr:spPr>
        <a:xfrm flipV="1">
          <a:off x="14592300" y="17014154"/>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25846</xdr:rowOff>
    </xdr:from>
    <xdr:to>
      <xdr:col>76</xdr:col>
      <xdr:colOff>114300</xdr:colOff>
      <xdr:row>99</xdr:row>
      <xdr:rowOff>41063</xdr:rowOff>
    </xdr:to>
    <xdr:cxnSp macro="">
      <xdr:nvCxnSpPr>
        <xdr:cNvPr id="683" name="直線コネクタ 682"/>
        <xdr:cNvCxnSpPr/>
      </xdr:nvCxnSpPr>
      <xdr:spPr>
        <a:xfrm>
          <a:off x="13703300" y="16999396"/>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160784</xdr:rowOff>
    </xdr:from>
    <xdr:to>
      <xdr:col>71</xdr:col>
      <xdr:colOff>177800</xdr:colOff>
      <xdr:row>99</xdr:row>
      <xdr:rowOff>25846</xdr:rowOff>
    </xdr:to>
    <xdr:cxnSp macro="">
      <xdr:nvCxnSpPr>
        <xdr:cNvPr id="686" name="直線コネクタ 685"/>
        <xdr:cNvCxnSpPr/>
      </xdr:nvCxnSpPr>
      <xdr:spPr>
        <a:xfrm>
          <a:off x="12814300" y="16962884"/>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157820</xdr:rowOff>
    </xdr:from>
    <xdr:to>
      <xdr:col>85</xdr:col>
      <xdr:colOff>177800</xdr:colOff>
      <xdr:row>99</xdr:row>
      <xdr:rowOff>87970</xdr:rowOff>
    </xdr:to>
    <xdr:sp macro="" textlink="">
      <xdr:nvSpPr>
        <xdr:cNvPr id="696" name="楕円 695"/>
        <xdr:cNvSpPr/>
      </xdr:nvSpPr>
      <xdr:spPr>
        <a:xfrm>
          <a:off x="16268700" y="169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697" name="積立金該当値テキスト"/>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161254</xdr:rowOff>
    </xdr:from>
    <xdr:to>
      <xdr:col>81</xdr:col>
      <xdr:colOff>101600</xdr:colOff>
      <xdr:row>99</xdr:row>
      <xdr:rowOff>91404</xdr:rowOff>
    </xdr:to>
    <xdr:sp macro="" textlink="">
      <xdr:nvSpPr>
        <xdr:cNvPr id="698" name="楕円 697"/>
        <xdr:cNvSpPr/>
      </xdr:nvSpPr>
      <xdr:spPr>
        <a:xfrm>
          <a:off x="15430500" y="169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82531</xdr:rowOff>
    </xdr:from>
    <xdr:ext cx="469744" cy="259045"/>
    <xdr:sp macro="" textlink="">
      <xdr:nvSpPr>
        <xdr:cNvPr id="699" name="テキスト ボックス 698"/>
        <xdr:cNvSpPr txBox="1"/>
      </xdr:nvSpPr>
      <xdr:spPr>
        <a:xfrm>
          <a:off x="15246428" y="1705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161713</xdr:rowOff>
    </xdr:from>
    <xdr:to>
      <xdr:col>76</xdr:col>
      <xdr:colOff>165100</xdr:colOff>
      <xdr:row>99</xdr:row>
      <xdr:rowOff>91863</xdr:rowOff>
    </xdr:to>
    <xdr:sp macro="" textlink="">
      <xdr:nvSpPr>
        <xdr:cNvPr id="700" name="楕円 699"/>
        <xdr:cNvSpPr/>
      </xdr:nvSpPr>
      <xdr:spPr>
        <a:xfrm>
          <a:off x="14541500" y="1696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82990</xdr:rowOff>
    </xdr:from>
    <xdr:ext cx="469744" cy="259045"/>
    <xdr:sp macro="" textlink="">
      <xdr:nvSpPr>
        <xdr:cNvPr id="701" name="テキスト ボックス 700"/>
        <xdr:cNvSpPr txBox="1"/>
      </xdr:nvSpPr>
      <xdr:spPr>
        <a:xfrm>
          <a:off x="14357428" y="1705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146496</xdr:rowOff>
    </xdr:from>
    <xdr:to>
      <xdr:col>72</xdr:col>
      <xdr:colOff>38100</xdr:colOff>
      <xdr:row>99</xdr:row>
      <xdr:rowOff>76646</xdr:rowOff>
    </xdr:to>
    <xdr:sp macro="" textlink="">
      <xdr:nvSpPr>
        <xdr:cNvPr id="702" name="楕円 701"/>
        <xdr:cNvSpPr/>
      </xdr:nvSpPr>
      <xdr:spPr>
        <a:xfrm>
          <a:off x="13652500" y="169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67773</xdr:rowOff>
    </xdr:from>
    <xdr:ext cx="534377" cy="259045"/>
    <xdr:sp macro="" textlink="">
      <xdr:nvSpPr>
        <xdr:cNvPr id="703" name="テキスト ボックス 702"/>
        <xdr:cNvSpPr txBox="1"/>
      </xdr:nvSpPr>
      <xdr:spPr>
        <a:xfrm>
          <a:off x="13436111" y="170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109984</xdr:rowOff>
    </xdr:from>
    <xdr:to>
      <xdr:col>67</xdr:col>
      <xdr:colOff>101600</xdr:colOff>
      <xdr:row>99</xdr:row>
      <xdr:rowOff>40134</xdr:rowOff>
    </xdr:to>
    <xdr:sp macro="" textlink="">
      <xdr:nvSpPr>
        <xdr:cNvPr id="704" name="楕円 703"/>
        <xdr:cNvSpPr/>
      </xdr:nvSpPr>
      <xdr:spPr>
        <a:xfrm>
          <a:off x="12763500" y="169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56661</xdr:rowOff>
    </xdr:from>
    <xdr:ext cx="534377" cy="259045"/>
    <xdr:sp macro="" textlink="">
      <xdr:nvSpPr>
        <xdr:cNvPr id="705" name="テキスト ボックス 704"/>
        <xdr:cNvSpPr txBox="1"/>
      </xdr:nvSpPr>
      <xdr:spPr>
        <a:xfrm>
          <a:off x="12547111" y="166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22488</xdr:rowOff>
    </xdr:from>
    <xdr:to>
      <xdr:col>116</xdr:col>
      <xdr:colOff>63500</xdr:colOff>
      <xdr:row>58</xdr:row>
      <xdr:rowOff>92416</xdr:rowOff>
    </xdr:to>
    <xdr:cxnSp macro="">
      <xdr:nvCxnSpPr>
        <xdr:cNvPr id="789" name="直線コネクタ 788"/>
        <xdr:cNvCxnSpPr/>
      </xdr:nvCxnSpPr>
      <xdr:spPr>
        <a:xfrm>
          <a:off x="21323300" y="9966588"/>
          <a:ext cx="838200" cy="6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22488</xdr:rowOff>
    </xdr:from>
    <xdr:to>
      <xdr:col>111</xdr:col>
      <xdr:colOff>177800</xdr:colOff>
      <xdr:row>58</xdr:row>
      <xdr:rowOff>94149</xdr:rowOff>
    </xdr:to>
    <xdr:cxnSp macro="">
      <xdr:nvCxnSpPr>
        <xdr:cNvPr id="792" name="直線コネクタ 791"/>
        <xdr:cNvCxnSpPr/>
      </xdr:nvCxnSpPr>
      <xdr:spPr>
        <a:xfrm flipV="1">
          <a:off x="20434300" y="9966588"/>
          <a:ext cx="889000" cy="7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94149</xdr:rowOff>
    </xdr:from>
    <xdr:to>
      <xdr:col>107</xdr:col>
      <xdr:colOff>50800</xdr:colOff>
      <xdr:row>58</xdr:row>
      <xdr:rowOff>95045</xdr:rowOff>
    </xdr:to>
    <xdr:cxnSp macro="">
      <xdr:nvCxnSpPr>
        <xdr:cNvPr id="795" name="直線コネクタ 794"/>
        <xdr:cNvCxnSpPr/>
      </xdr:nvCxnSpPr>
      <xdr:spPr>
        <a:xfrm flipV="1">
          <a:off x="19545300" y="10038249"/>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25560</xdr:rowOff>
    </xdr:from>
    <xdr:to>
      <xdr:col>102</xdr:col>
      <xdr:colOff>114300</xdr:colOff>
      <xdr:row>58</xdr:row>
      <xdr:rowOff>95045</xdr:rowOff>
    </xdr:to>
    <xdr:cxnSp macro="">
      <xdr:nvCxnSpPr>
        <xdr:cNvPr id="798" name="直線コネクタ 797"/>
        <xdr:cNvCxnSpPr/>
      </xdr:nvCxnSpPr>
      <xdr:spPr>
        <a:xfrm>
          <a:off x="18656300" y="9969660"/>
          <a:ext cx="889000" cy="6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2" name="テキスト ボックス 801"/>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41616</xdr:rowOff>
    </xdr:from>
    <xdr:to>
      <xdr:col>116</xdr:col>
      <xdr:colOff>114300</xdr:colOff>
      <xdr:row>58</xdr:row>
      <xdr:rowOff>143216</xdr:rowOff>
    </xdr:to>
    <xdr:sp macro="" textlink="">
      <xdr:nvSpPr>
        <xdr:cNvPr id="808" name="楕円 807"/>
        <xdr:cNvSpPr/>
      </xdr:nvSpPr>
      <xdr:spPr>
        <a:xfrm>
          <a:off x="22110700" y="99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993</xdr:rowOff>
    </xdr:from>
    <xdr:ext cx="534377" cy="259045"/>
    <xdr:sp macro="" textlink="">
      <xdr:nvSpPr>
        <xdr:cNvPr id="809" name="貸付金該当値テキスト"/>
        <xdr:cNvSpPr txBox="1"/>
      </xdr:nvSpPr>
      <xdr:spPr>
        <a:xfrm>
          <a:off x="22212300" y="977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143138</xdr:rowOff>
    </xdr:from>
    <xdr:to>
      <xdr:col>112</xdr:col>
      <xdr:colOff>38100</xdr:colOff>
      <xdr:row>58</xdr:row>
      <xdr:rowOff>73288</xdr:rowOff>
    </xdr:to>
    <xdr:sp macro="" textlink="">
      <xdr:nvSpPr>
        <xdr:cNvPr id="810" name="楕円 809"/>
        <xdr:cNvSpPr/>
      </xdr:nvSpPr>
      <xdr:spPr>
        <a:xfrm>
          <a:off x="21272500" y="99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89815</xdr:rowOff>
    </xdr:from>
    <xdr:ext cx="534377" cy="259045"/>
    <xdr:sp macro="" textlink="">
      <xdr:nvSpPr>
        <xdr:cNvPr id="811" name="テキスト ボックス 810"/>
        <xdr:cNvSpPr txBox="1"/>
      </xdr:nvSpPr>
      <xdr:spPr>
        <a:xfrm>
          <a:off x="21056111" y="969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43349</xdr:rowOff>
    </xdr:from>
    <xdr:to>
      <xdr:col>107</xdr:col>
      <xdr:colOff>101600</xdr:colOff>
      <xdr:row>58</xdr:row>
      <xdr:rowOff>144949</xdr:rowOff>
    </xdr:to>
    <xdr:sp macro="" textlink="">
      <xdr:nvSpPr>
        <xdr:cNvPr id="812" name="楕円 811"/>
        <xdr:cNvSpPr/>
      </xdr:nvSpPr>
      <xdr:spPr>
        <a:xfrm>
          <a:off x="20383500" y="99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161476</xdr:rowOff>
    </xdr:from>
    <xdr:ext cx="469744" cy="259045"/>
    <xdr:sp macro="" textlink="">
      <xdr:nvSpPr>
        <xdr:cNvPr id="813" name="テキスト ボックス 812"/>
        <xdr:cNvSpPr txBox="1"/>
      </xdr:nvSpPr>
      <xdr:spPr>
        <a:xfrm>
          <a:off x="20199428" y="976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44245</xdr:rowOff>
    </xdr:from>
    <xdr:to>
      <xdr:col>102</xdr:col>
      <xdr:colOff>165100</xdr:colOff>
      <xdr:row>58</xdr:row>
      <xdr:rowOff>145845</xdr:rowOff>
    </xdr:to>
    <xdr:sp macro="" textlink="">
      <xdr:nvSpPr>
        <xdr:cNvPr id="814" name="楕円 813"/>
        <xdr:cNvSpPr/>
      </xdr:nvSpPr>
      <xdr:spPr>
        <a:xfrm>
          <a:off x="19494500" y="998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162372</xdr:rowOff>
    </xdr:from>
    <xdr:ext cx="469744" cy="259045"/>
    <xdr:sp macro="" textlink="">
      <xdr:nvSpPr>
        <xdr:cNvPr id="815" name="テキスト ボックス 814"/>
        <xdr:cNvSpPr txBox="1"/>
      </xdr:nvSpPr>
      <xdr:spPr>
        <a:xfrm>
          <a:off x="19310428" y="976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146210</xdr:rowOff>
    </xdr:from>
    <xdr:to>
      <xdr:col>98</xdr:col>
      <xdr:colOff>38100</xdr:colOff>
      <xdr:row>58</xdr:row>
      <xdr:rowOff>76360</xdr:rowOff>
    </xdr:to>
    <xdr:sp macro="" textlink="">
      <xdr:nvSpPr>
        <xdr:cNvPr id="816" name="楕円 815"/>
        <xdr:cNvSpPr/>
      </xdr:nvSpPr>
      <xdr:spPr>
        <a:xfrm>
          <a:off x="18605500" y="99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92887</xdr:rowOff>
    </xdr:from>
    <xdr:ext cx="534377" cy="259045"/>
    <xdr:sp macro="" textlink="">
      <xdr:nvSpPr>
        <xdr:cNvPr id="817" name="テキスト ボックス 816"/>
        <xdr:cNvSpPr txBox="1"/>
      </xdr:nvSpPr>
      <xdr:spPr>
        <a:xfrm>
          <a:off x="18389111" y="96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167996</xdr:rowOff>
    </xdr:from>
    <xdr:to>
      <xdr:col>116</xdr:col>
      <xdr:colOff>63500</xdr:colOff>
      <xdr:row>76</xdr:row>
      <xdr:rowOff>43687</xdr:rowOff>
    </xdr:to>
    <xdr:cxnSp macro="">
      <xdr:nvCxnSpPr>
        <xdr:cNvPr id="847" name="直線コネクタ 846"/>
        <xdr:cNvCxnSpPr/>
      </xdr:nvCxnSpPr>
      <xdr:spPr>
        <a:xfrm>
          <a:off x="21323300" y="12512396"/>
          <a:ext cx="838200" cy="56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167996</xdr:rowOff>
    </xdr:from>
    <xdr:to>
      <xdr:col>111</xdr:col>
      <xdr:colOff>177800</xdr:colOff>
      <xdr:row>73</xdr:row>
      <xdr:rowOff>126517</xdr:rowOff>
    </xdr:to>
    <xdr:cxnSp macro="">
      <xdr:nvCxnSpPr>
        <xdr:cNvPr id="850" name="直線コネクタ 849"/>
        <xdr:cNvCxnSpPr/>
      </xdr:nvCxnSpPr>
      <xdr:spPr>
        <a:xfrm flipV="1">
          <a:off x="20434300" y="12512396"/>
          <a:ext cx="889000" cy="1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71209</xdr:rowOff>
    </xdr:from>
    <xdr:to>
      <xdr:col>107</xdr:col>
      <xdr:colOff>50800</xdr:colOff>
      <xdr:row>73</xdr:row>
      <xdr:rowOff>126517</xdr:rowOff>
    </xdr:to>
    <xdr:cxnSp macro="">
      <xdr:nvCxnSpPr>
        <xdr:cNvPr id="853" name="直線コネクタ 852"/>
        <xdr:cNvCxnSpPr/>
      </xdr:nvCxnSpPr>
      <xdr:spPr>
        <a:xfrm>
          <a:off x="19545300" y="12415609"/>
          <a:ext cx="889000" cy="2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71209</xdr:rowOff>
    </xdr:from>
    <xdr:to>
      <xdr:col>102</xdr:col>
      <xdr:colOff>114300</xdr:colOff>
      <xdr:row>74</xdr:row>
      <xdr:rowOff>3391</xdr:rowOff>
    </xdr:to>
    <xdr:cxnSp macro="">
      <xdr:nvCxnSpPr>
        <xdr:cNvPr id="856" name="直線コネクタ 855"/>
        <xdr:cNvCxnSpPr/>
      </xdr:nvCxnSpPr>
      <xdr:spPr>
        <a:xfrm flipV="1">
          <a:off x="18656300" y="12415609"/>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164337</xdr:rowOff>
    </xdr:from>
    <xdr:to>
      <xdr:col>116</xdr:col>
      <xdr:colOff>114300</xdr:colOff>
      <xdr:row>76</xdr:row>
      <xdr:rowOff>94487</xdr:rowOff>
    </xdr:to>
    <xdr:sp macro="" textlink="">
      <xdr:nvSpPr>
        <xdr:cNvPr id="866" name="楕円 865"/>
        <xdr:cNvSpPr/>
      </xdr:nvSpPr>
      <xdr:spPr>
        <a:xfrm>
          <a:off x="221107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142764</xdr:rowOff>
    </xdr:from>
    <xdr:ext cx="534377" cy="259045"/>
    <xdr:sp macro="" textlink="">
      <xdr:nvSpPr>
        <xdr:cNvPr id="867" name="繰出金該当値テキスト"/>
        <xdr:cNvSpPr txBox="1"/>
      </xdr:nvSpPr>
      <xdr:spPr>
        <a:xfrm>
          <a:off x="22212300" y="13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117196</xdr:rowOff>
    </xdr:from>
    <xdr:to>
      <xdr:col>112</xdr:col>
      <xdr:colOff>38100</xdr:colOff>
      <xdr:row>73</xdr:row>
      <xdr:rowOff>47346</xdr:rowOff>
    </xdr:to>
    <xdr:sp macro="" textlink="">
      <xdr:nvSpPr>
        <xdr:cNvPr id="868" name="楕円 867"/>
        <xdr:cNvSpPr/>
      </xdr:nvSpPr>
      <xdr:spPr>
        <a:xfrm>
          <a:off x="21272500" y="124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63873</xdr:rowOff>
    </xdr:from>
    <xdr:ext cx="599010" cy="259045"/>
    <xdr:sp macro="" textlink="">
      <xdr:nvSpPr>
        <xdr:cNvPr id="869" name="テキスト ボックス 868"/>
        <xdr:cNvSpPr txBox="1"/>
      </xdr:nvSpPr>
      <xdr:spPr>
        <a:xfrm>
          <a:off x="21023795" y="1223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75717</xdr:rowOff>
    </xdr:from>
    <xdr:to>
      <xdr:col>107</xdr:col>
      <xdr:colOff>101600</xdr:colOff>
      <xdr:row>74</xdr:row>
      <xdr:rowOff>5867</xdr:rowOff>
    </xdr:to>
    <xdr:sp macro="" textlink="">
      <xdr:nvSpPr>
        <xdr:cNvPr id="870" name="楕円 869"/>
        <xdr:cNvSpPr/>
      </xdr:nvSpPr>
      <xdr:spPr>
        <a:xfrm>
          <a:off x="20383500" y="125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22394</xdr:rowOff>
    </xdr:from>
    <xdr:ext cx="599010" cy="259045"/>
    <xdr:sp macro="" textlink="">
      <xdr:nvSpPr>
        <xdr:cNvPr id="871" name="テキスト ボックス 870"/>
        <xdr:cNvSpPr txBox="1"/>
      </xdr:nvSpPr>
      <xdr:spPr>
        <a:xfrm>
          <a:off x="20134795" y="123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20409</xdr:rowOff>
    </xdr:from>
    <xdr:to>
      <xdr:col>102</xdr:col>
      <xdr:colOff>165100</xdr:colOff>
      <xdr:row>72</xdr:row>
      <xdr:rowOff>122009</xdr:rowOff>
    </xdr:to>
    <xdr:sp macro="" textlink="">
      <xdr:nvSpPr>
        <xdr:cNvPr id="872" name="楕円 871"/>
        <xdr:cNvSpPr/>
      </xdr:nvSpPr>
      <xdr:spPr>
        <a:xfrm>
          <a:off x="19494500" y="123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138536</xdr:rowOff>
    </xdr:from>
    <xdr:ext cx="599010" cy="259045"/>
    <xdr:sp macro="" textlink="">
      <xdr:nvSpPr>
        <xdr:cNvPr id="873" name="テキスト ボックス 872"/>
        <xdr:cNvSpPr txBox="1"/>
      </xdr:nvSpPr>
      <xdr:spPr>
        <a:xfrm>
          <a:off x="19245795" y="1214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124041</xdr:rowOff>
    </xdr:from>
    <xdr:to>
      <xdr:col>98</xdr:col>
      <xdr:colOff>38100</xdr:colOff>
      <xdr:row>74</xdr:row>
      <xdr:rowOff>54191</xdr:rowOff>
    </xdr:to>
    <xdr:sp macro="" textlink="">
      <xdr:nvSpPr>
        <xdr:cNvPr id="874" name="楕円 873"/>
        <xdr:cNvSpPr/>
      </xdr:nvSpPr>
      <xdr:spPr>
        <a:xfrm>
          <a:off x="18605500" y="126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70718</xdr:rowOff>
    </xdr:from>
    <xdr:ext cx="599010" cy="259045"/>
    <xdr:sp macro="" textlink="">
      <xdr:nvSpPr>
        <xdr:cNvPr id="875" name="テキスト ボックス 874"/>
        <xdr:cNvSpPr txBox="1"/>
      </xdr:nvSpPr>
      <xdr:spPr>
        <a:xfrm>
          <a:off x="18356795" y="124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1,070,148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歳出総額</a:t>
          </a:r>
          <a:r>
            <a:rPr kumimoji="1" lang="en-US" altLang="ja-JP" sz="1300">
              <a:latin typeface="ＭＳ Ｐゴシック" panose="020B0600070205080204" pitchFamily="50" charset="-128"/>
              <a:ea typeface="ＭＳ Ｐゴシック" panose="020B0600070205080204" pitchFamily="50" charset="-128"/>
            </a:rPr>
            <a:t>/H31.1.1</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6,124</a:t>
          </a:r>
          <a:r>
            <a:rPr kumimoji="1" lang="ja-JP" altLang="en-US" sz="1300">
              <a:latin typeface="ＭＳ Ｐゴシック" panose="020B0600070205080204" pitchFamily="50" charset="-128"/>
              <a:ea typeface="ＭＳ Ｐゴシック" panose="020B0600070205080204" pitchFamily="50" charset="-128"/>
            </a:rPr>
            <a:t>人）となっている。補助費は類似団体内平均</a:t>
          </a:r>
          <a:r>
            <a:rPr kumimoji="1" lang="en-US" altLang="ja-JP" sz="1300">
              <a:latin typeface="ＭＳ Ｐゴシック" panose="020B0600070205080204" pitchFamily="50" charset="-128"/>
              <a:ea typeface="ＭＳ Ｐゴシック" panose="020B0600070205080204" pitchFamily="50" charset="-128"/>
            </a:rPr>
            <a:t>100,466</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244,866</a:t>
          </a:r>
          <a:r>
            <a:rPr kumimoji="1" lang="ja-JP" altLang="en-US" sz="1300">
              <a:latin typeface="ＭＳ Ｐゴシック" panose="020B0600070205080204" pitchFamily="50" charset="-128"/>
              <a:ea typeface="ＭＳ Ｐゴシック" panose="020B0600070205080204" pitchFamily="50" charset="-128"/>
            </a:rPr>
            <a:t>円と大きく上回っている。主に依田窪医療福祉事務組合・上田地域広域連合・上田市長和町中学校組合などの一部事務組合への負担金や補助金、事業会計への移行により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への繰出金の集計区分が変更になったことも増額の一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公債費は、類似団体の</a:t>
          </a:r>
          <a:r>
            <a:rPr kumimoji="1" lang="en-US" altLang="ja-JP" sz="1300">
              <a:latin typeface="ＭＳ Ｐゴシック" panose="020B0600070205080204" pitchFamily="50" charset="-128"/>
              <a:ea typeface="ＭＳ Ｐゴシック" panose="020B0600070205080204" pitchFamily="50" charset="-128"/>
            </a:rPr>
            <a:t>75,086</a:t>
          </a:r>
          <a:r>
            <a:rPr kumimoji="1" lang="ja-JP" altLang="en-US" sz="1300">
              <a:latin typeface="ＭＳ Ｐゴシック" panose="020B0600070205080204" pitchFamily="50" charset="-128"/>
              <a:ea typeface="ＭＳ Ｐゴシック" panose="020B0600070205080204" pitchFamily="50" charset="-128"/>
            </a:rPr>
            <a:t>円、長野県平均の</a:t>
          </a:r>
          <a:r>
            <a:rPr kumimoji="1" lang="en-US" altLang="ja-JP" sz="1300">
              <a:latin typeface="ＭＳ Ｐゴシック" panose="020B0600070205080204" pitchFamily="50" charset="-128"/>
              <a:ea typeface="ＭＳ Ｐゴシック" panose="020B0600070205080204" pitchFamily="50" charset="-128"/>
            </a:rPr>
            <a:t>49,662</a:t>
          </a:r>
          <a:r>
            <a:rPr kumimoji="1" lang="ja-JP" altLang="en-US" sz="1300">
              <a:latin typeface="ＭＳ Ｐゴシック" panose="020B0600070205080204" pitchFamily="50" charset="-128"/>
              <a:ea typeface="ＭＳ Ｐゴシック" panose="020B0600070205080204" pitchFamily="50" charset="-128"/>
            </a:rPr>
            <a:t>円を上回ってる。近年大型の整備事業が集中したことにより、地方債の元利償還金が膨らんで平成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公債費の償還額のピークを迎えており、財政調整基金等の取り崩しにより非常に厳しい財政状況下にある。公債費は多額の残高を有している現状と顕著な伸びの抑制を勘案し、計画的な圧縮と予定されている事業の見直しも検討する。繰出金は特別会計への赤字補填的な繰出金が多額な状況にあることから、今後、社会経済情勢に留意しながら料率の見直しを検討するとともに、その適正化に努め、税収を主な財源とする普通会計の負担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
5,938
183.86
6,553,587
6,242,546
158,382
3,565,257
6,648,495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85217</xdr:rowOff>
    </xdr:from>
    <xdr:to>
      <xdr:col>24</xdr:col>
      <xdr:colOff>63500</xdr:colOff>
      <xdr:row>34</xdr:row>
      <xdr:rowOff>136398</xdr:rowOff>
    </xdr:to>
    <xdr:cxnSp macro="">
      <xdr:nvCxnSpPr>
        <xdr:cNvPr id="61" name="直線コネクタ 60"/>
        <xdr:cNvCxnSpPr/>
      </xdr:nvCxnSpPr>
      <xdr:spPr>
        <a:xfrm flipV="1">
          <a:off x="3797300" y="5914517"/>
          <a:ext cx="8382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17272</xdr:rowOff>
    </xdr:from>
    <xdr:to>
      <xdr:col>19</xdr:col>
      <xdr:colOff>177800</xdr:colOff>
      <xdr:row>34</xdr:row>
      <xdr:rowOff>136398</xdr:rowOff>
    </xdr:to>
    <xdr:cxnSp macro="">
      <xdr:nvCxnSpPr>
        <xdr:cNvPr id="64" name="直線コネクタ 63"/>
        <xdr:cNvCxnSpPr/>
      </xdr:nvCxnSpPr>
      <xdr:spPr>
        <a:xfrm>
          <a:off x="2908300" y="5846572"/>
          <a:ext cx="8890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145161</xdr:rowOff>
    </xdr:from>
    <xdr:to>
      <xdr:col>15</xdr:col>
      <xdr:colOff>50800</xdr:colOff>
      <xdr:row>34</xdr:row>
      <xdr:rowOff>17272</xdr:rowOff>
    </xdr:to>
    <xdr:cxnSp macro="">
      <xdr:nvCxnSpPr>
        <xdr:cNvPr id="67" name="直線コネクタ 66"/>
        <xdr:cNvCxnSpPr/>
      </xdr:nvCxnSpPr>
      <xdr:spPr>
        <a:xfrm>
          <a:off x="2019300" y="5803011"/>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67056</xdr:rowOff>
    </xdr:from>
    <xdr:to>
      <xdr:col>10</xdr:col>
      <xdr:colOff>114300</xdr:colOff>
      <xdr:row>33</xdr:row>
      <xdr:rowOff>145161</xdr:rowOff>
    </xdr:to>
    <xdr:cxnSp macro="">
      <xdr:nvCxnSpPr>
        <xdr:cNvPr id="70" name="直線コネクタ 69"/>
        <xdr:cNvCxnSpPr/>
      </xdr:nvCxnSpPr>
      <xdr:spPr>
        <a:xfrm>
          <a:off x="1130300" y="5724906"/>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34417</xdr:rowOff>
    </xdr:from>
    <xdr:to>
      <xdr:col>24</xdr:col>
      <xdr:colOff>114300</xdr:colOff>
      <xdr:row>34</xdr:row>
      <xdr:rowOff>136017</xdr:rowOff>
    </xdr:to>
    <xdr:sp macro="" textlink="">
      <xdr:nvSpPr>
        <xdr:cNvPr id="80" name="楕円 79"/>
        <xdr:cNvSpPr/>
      </xdr:nvSpPr>
      <xdr:spPr>
        <a:xfrm>
          <a:off x="45847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12844</xdr:rowOff>
    </xdr:from>
    <xdr:ext cx="469744" cy="259045"/>
    <xdr:sp macro="" textlink="">
      <xdr:nvSpPr>
        <xdr:cNvPr id="81" name="議会費該当値テキスト"/>
        <xdr:cNvSpPr txBox="1"/>
      </xdr:nvSpPr>
      <xdr:spPr>
        <a:xfrm>
          <a:off x="4686300" y="58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85598</xdr:rowOff>
    </xdr:from>
    <xdr:to>
      <xdr:col>20</xdr:col>
      <xdr:colOff>38100</xdr:colOff>
      <xdr:row>35</xdr:row>
      <xdr:rowOff>15748</xdr:rowOff>
    </xdr:to>
    <xdr:sp macro="" textlink="">
      <xdr:nvSpPr>
        <xdr:cNvPr id="82" name="楕円 81"/>
        <xdr:cNvSpPr/>
      </xdr:nvSpPr>
      <xdr:spPr>
        <a:xfrm>
          <a:off x="3746500" y="59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6875</xdr:rowOff>
    </xdr:from>
    <xdr:ext cx="469744" cy="259045"/>
    <xdr:sp macro="" textlink="">
      <xdr:nvSpPr>
        <xdr:cNvPr id="83" name="テキスト ボックス 82"/>
        <xdr:cNvSpPr txBox="1"/>
      </xdr:nvSpPr>
      <xdr:spPr>
        <a:xfrm>
          <a:off x="3562428" y="600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137922</xdr:rowOff>
    </xdr:from>
    <xdr:to>
      <xdr:col>15</xdr:col>
      <xdr:colOff>101600</xdr:colOff>
      <xdr:row>34</xdr:row>
      <xdr:rowOff>68072</xdr:rowOff>
    </xdr:to>
    <xdr:sp macro="" textlink="">
      <xdr:nvSpPr>
        <xdr:cNvPr id="84" name="楕円 83"/>
        <xdr:cNvSpPr/>
      </xdr:nvSpPr>
      <xdr:spPr>
        <a:xfrm>
          <a:off x="28575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84599</xdr:rowOff>
    </xdr:from>
    <xdr:ext cx="469744" cy="259045"/>
    <xdr:sp macro="" textlink="">
      <xdr:nvSpPr>
        <xdr:cNvPr id="85" name="テキスト ボックス 84"/>
        <xdr:cNvSpPr txBox="1"/>
      </xdr:nvSpPr>
      <xdr:spPr>
        <a:xfrm>
          <a:off x="2673428"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94361</xdr:rowOff>
    </xdr:from>
    <xdr:to>
      <xdr:col>10</xdr:col>
      <xdr:colOff>165100</xdr:colOff>
      <xdr:row>34</xdr:row>
      <xdr:rowOff>24511</xdr:rowOff>
    </xdr:to>
    <xdr:sp macro="" textlink="">
      <xdr:nvSpPr>
        <xdr:cNvPr id="86" name="楕円 85"/>
        <xdr:cNvSpPr/>
      </xdr:nvSpPr>
      <xdr:spPr>
        <a:xfrm>
          <a:off x="1968500" y="57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41038</xdr:rowOff>
    </xdr:from>
    <xdr:ext cx="534377" cy="259045"/>
    <xdr:sp macro="" textlink="">
      <xdr:nvSpPr>
        <xdr:cNvPr id="87" name="テキスト ボックス 86"/>
        <xdr:cNvSpPr txBox="1"/>
      </xdr:nvSpPr>
      <xdr:spPr>
        <a:xfrm>
          <a:off x="1752111" y="55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16256</xdr:rowOff>
    </xdr:from>
    <xdr:to>
      <xdr:col>6</xdr:col>
      <xdr:colOff>38100</xdr:colOff>
      <xdr:row>33</xdr:row>
      <xdr:rowOff>117856</xdr:rowOff>
    </xdr:to>
    <xdr:sp macro="" textlink="">
      <xdr:nvSpPr>
        <xdr:cNvPr id="88" name="楕円 87"/>
        <xdr:cNvSpPr/>
      </xdr:nvSpPr>
      <xdr:spPr>
        <a:xfrm>
          <a:off x="1079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134383</xdr:rowOff>
    </xdr:from>
    <xdr:ext cx="534377" cy="259045"/>
    <xdr:sp macro="" textlink="">
      <xdr:nvSpPr>
        <xdr:cNvPr id="89" name="テキスト ボックス 88"/>
        <xdr:cNvSpPr txBox="1"/>
      </xdr:nvSpPr>
      <xdr:spPr>
        <a:xfrm>
          <a:off x="863111" y="544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100547</xdr:rowOff>
    </xdr:from>
    <xdr:to>
      <xdr:col>24</xdr:col>
      <xdr:colOff>63500</xdr:colOff>
      <xdr:row>58</xdr:row>
      <xdr:rowOff>106944</xdr:rowOff>
    </xdr:to>
    <xdr:cxnSp macro="">
      <xdr:nvCxnSpPr>
        <xdr:cNvPr id="120" name="直線コネクタ 119"/>
        <xdr:cNvCxnSpPr/>
      </xdr:nvCxnSpPr>
      <xdr:spPr>
        <a:xfrm>
          <a:off x="3797300" y="10044647"/>
          <a:ext cx="8382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100547</xdr:rowOff>
    </xdr:from>
    <xdr:to>
      <xdr:col>19</xdr:col>
      <xdr:colOff>177800</xdr:colOff>
      <xdr:row>58</xdr:row>
      <xdr:rowOff>133449</xdr:rowOff>
    </xdr:to>
    <xdr:cxnSp macro="">
      <xdr:nvCxnSpPr>
        <xdr:cNvPr id="123" name="直線コネクタ 122"/>
        <xdr:cNvCxnSpPr/>
      </xdr:nvCxnSpPr>
      <xdr:spPr>
        <a:xfrm flipV="1">
          <a:off x="2908300" y="10044647"/>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113018</xdr:rowOff>
    </xdr:from>
    <xdr:to>
      <xdr:col>15</xdr:col>
      <xdr:colOff>50800</xdr:colOff>
      <xdr:row>58</xdr:row>
      <xdr:rowOff>133449</xdr:rowOff>
    </xdr:to>
    <xdr:cxnSp macro="">
      <xdr:nvCxnSpPr>
        <xdr:cNvPr id="126" name="直線コネクタ 125"/>
        <xdr:cNvCxnSpPr/>
      </xdr:nvCxnSpPr>
      <xdr:spPr>
        <a:xfrm>
          <a:off x="2019300" y="10057118"/>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69231</xdr:rowOff>
    </xdr:from>
    <xdr:to>
      <xdr:col>10</xdr:col>
      <xdr:colOff>114300</xdr:colOff>
      <xdr:row>58</xdr:row>
      <xdr:rowOff>113018</xdr:rowOff>
    </xdr:to>
    <xdr:cxnSp macro="">
      <xdr:nvCxnSpPr>
        <xdr:cNvPr id="129" name="直線コネクタ 128"/>
        <xdr:cNvCxnSpPr/>
      </xdr:nvCxnSpPr>
      <xdr:spPr>
        <a:xfrm>
          <a:off x="1130300" y="9841881"/>
          <a:ext cx="889000" cy="2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56144</xdr:rowOff>
    </xdr:from>
    <xdr:to>
      <xdr:col>24</xdr:col>
      <xdr:colOff>114300</xdr:colOff>
      <xdr:row>58</xdr:row>
      <xdr:rowOff>157744</xdr:rowOff>
    </xdr:to>
    <xdr:sp macro="" textlink="">
      <xdr:nvSpPr>
        <xdr:cNvPr id="139" name="楕円 138"/>
        <xdr:cNvSpPr/>
      </xdr:nvSpPr>
      <xdr:spPr>
        <a:xfrm>
          <a:off x="4584700" y="100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15521</xdr:rowOff>
    </xdr:from>
    <xdr:ext cx="599010" cy="259045"/>
    <xdr:sp macro="" textlink="">
      <xdr:nvSpPr>
        <xdr:cNvPr id="140" name="総務費該当値テキスト"/>
        <xdr:cNvSpPr txBox="1"/>
      </xdr:nvSpPr>
      <xdr:spPr>
        <a:xfrm>
          <a:off x="4686300" y="978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49747</xdr:rowOff>
    </xdr:from>
    <xdr:to>
      <xdr:col>20</xdr:col>
      <xdr:colOff>38100</xdr:colOff>
      <xdr:row>58</xdr:row>
      <xdr:rowOff>151347</xdr:rowOff>
    </xdr:to>
    <xdr:sp macro="" textlink="">
      <xdr:nvSpPr>
        <xdr:cNvPr id="141" name="楕円 140"/>
        <xdr:cNvSpPr/>
      </xdr:nvSpPr>
      <xdr:spPr>
        <a:xfrm>
          <a:off x="3746500" y="99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167874</xdr:rowOff>
    </xdr:from>
    <xdr:ext cx="599010" cy="259045"/>
    <xdr:sp macro="" textlink="">
      <xdr:nvSpPr>
        <xdr:cNvPr id="142" name="テキスト ボックス 141"/>
        <xdr:cNvSpPr txBox="1"/>
      </xdr:nvSpPr>
      <xdr:spPr>
        <a:xfrm>
          <a:off x="3497795" y="976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82649</xdr:rowOff>
    </xdr:from>
    <xdr:to>
      <xdr:col>15</xdr:col>
      <xdr:colOff>101600</xdr:colOff>
      <xdr:row>59</xdr:row>
      <xdr:rowOff>12799</xdr:rowOff>
    </xdr:to>
    <xdr:sp macro="" textlink="">
      <xdr:nvSpPr>
        <xdr:cNvPr id="143" name="楕円 142"/>
        <xdr:cNvSpPr/>
      </xdr:nvSpPr>
      <xdr:spPr>
        <a:xfrm>
          <a:off x="2857500" y="100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3926</xdr:rowOff>
    </xdr:from>
    <xdr:ext cx="599010" cy="259045"/>
    <xdr:sp macro="" textlink="">
      <xdr:nvSpPr>
        <xdr:cNvPr id="144" name="テキスト ボックス 143"/>
        <xdr:cNvSpPr txBox="1"/>
      </xdr:nvSpPr>
      <xdr:spPr>
        <a:xfrm>
          <a:off x="2608795" y="1011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62218</xdr:rowOff>
    </xdr:from>
    <xdr:to>
      <xdr:col>10</xdr:col>
      <xdr:colOff>165100</xdr:colOff>
      <xdr:row>58</xdr:row>
      <xdr:rowOff>163818</xdr:rowOff>
    </xdr:to>
    <xdr:sp macro="" textlink="">
      <xdr:nvSpPr>
        <xdr:cNvPr id="145" name="楕円 144"/>
        <xdr:cNvSpPr/>
      </xdr:nvSpPr>
      <xdr:spPr>
        <a:xfrm>
          <a:off x="1968500" y="100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8895</xdr:rowOff>
    </xdr:from>
    <xdr:ext cx="599010" cy="259045"/>
    <xdr:sp macro="" textlink="">
      <xdr:nvSpPr>
        <xdr:cNvPr id="146" name="テキスト ボックス 145"/>
        <xdr:cNvSpPr txBox="1"/>
      </xdr:nvSpPr>
      <xdr:spPr>
        <a:xfrm>
          <a:off x="1719795" y="978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18431</xdr:rowOff>
    </xdr:from>
    <xdr:to>
      <xdr:col>6</xdr:col>
      <xdr:colOff>38100</xdr:colOff>
      <xdr:row>57</xdr:row>
      <xdr:rowOff>120031</xdr:rowOff>
    </xdr:to>
    <xdr:sp macro="" textlink="">
      <xdr:nvSpPr>
        <xdr:cNvPr id="147" name="楕円 146"/>
        <xdr:cNvSpPr/>
      </xdr:nvSpPr>
      <xdr:spPr>
        <a:xfrm>
          <a:off x="1079500" y="97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136558</xdr:rowOff>
    </xdr:from>
    <xdr:ext cx="599010" cy="259045"/>
    <xdr:sp macro="" textlink="">
      <xdr:nvSpPr>
        <xdr:cNvPr id="148" name="テキスト ボックス 147"/>
        <xdr:cNvSpPr txBox="1"/>
      </xdr:nvSpPr>
      <xdr:spPr>
        <a:xfrm>
          <a:off x="830795" y="956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20662</xdr:rowOff>
    </xdr:from>
    <xdr:to>
      <xdr:col>24</xdr:col>
      <xdr:colOff>63500</xdr:colOff>
      <xdr:row>75</xdr:row>
      <xdr:rowOff>100718</xdr:rowOff>
    </xdr:to>
    <xdr:cxnSp macro="">
      <xdr:nvCxnSpPr>
        <xdr:cNvPr id="174" name="直線コネクタ 173"/>
        <xdr:cNvCxnSpPr/>
      </xdr:nvCxnSpPr>
      <xdr:spPr>
        <a:xfrm flipV="1">
          <a:off x="3797300" y="12879412"/>
          <a:ext cx="8382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32921</xdr:rowOff>
    </xdr:from>
    <xdr:to>
      <xdr:col>19</xdr:col>
      <xdr:colOff>177800</xdr:colOff>
      <xdr:row>75</xdr:row>
      <xdr:rowOff>100718</xdr:rowOff>
    </xdr:to>
    <xdr:cxnSp macro="">
      <xdr:nvCxnSpPr>
        <xdr:cNvPr id="177" name="直線コネクタ 176"/>
        <xdr:cNvCxnSpPr/>
      </xdr:nvCxnSpPr>
      <xdr:spPr>
        <a:xfrm>
          <a:off x="2908300" y="12891671"/>
          <a:ext cx="889000" cy="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102998</xdr:rowOff>
    </xdr:from>
    <xdr:to>
      <xdr:col>15</xdr:col>
      <xdr:colOff>50800</xdr:colOff>
      <xdr:row>75</xdr:row>
      <xdr:rowOff>32921</xdr:rowOff>
    </xdr:to>
    <xdr:cxnSp macro="">
      <xdr:nvCxnSpPr>
        <xdr:cNvPr id="180" name="直線コネクタ 179"/>
        <xdr:cNvCxnSpPr/>
      </xdr:nvCxnSpPr>
      <xdr:spPr>
        <a:xfrm>
          <a:off x="2019300" y="12790298"/>
          <a:ext cx="889000" cy="10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102998</xdr:rowOff>
    </xdr:from>
    <xdr:to>
      <xdr:col>10</xdr:col>
      <xdr:colOff>114300</xdr:colOff>
      <xdr:row>75</xdr:row>
      <xdr:rowOff>125213</xdr:rowOff>
    </xdr:to>
    <xdr:cxnSp macro="">
      <xdr:nvCxnSpPr>
        <xdr:cNvPr id="183" name="直線コネクタ 182"/>
        <xdr:cNvCxnSpPr/>
      </xdr:nvCxnSpPr>
      <xdr:spPr>
        <a:xfrm flipV="1">
          <a:off x="1130300" y="12790298"/>
          <a:ext cx="889000" cy="1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141312</xdr:rowOff>
    </xdr:from>
    <xdr:to>
      <xdr:col>24</xdr:col>
      <xdr:colOff>114300</xdr:colOff>
      <xdr:row>75</xdr:row>
      <xdr:rowOff>71462</xdr:rowOff>
    </xdr:to>
    <xdr:sp macro="" textlink="">
      <xdr:nvSpPr>
        <xdr:cNvPr id="193" name="楕円 192"/>
        <xdr:cNvSpPr/>
      </xdr:nvSpPr>
      <xdr:spPr>
        <a:xfrm>
          <a:off x="4584700" y="128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164189</xdr:rowOff>
    </xdr:from>
    <xdr:ext cx="599010" cy="259045"/>
    <xdr:sp macro="" textlink="">
      <xdr:nvSpPr>
        <xdr:cNvPr id="194" name="民生費該当値テキスト"/>
        <xdr:cNvSpPr txBox="1"/>
      </xdr:nvSpPr>
      <xdr:spPr>
        <a:xfrm>
          <a:off x="4686300" y="1268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49918</xdr:rowOff>
    </xdr:from>
    <xdr:to>
      <xdr:col>20</xdr:col>
      <xdr:colOff>38100</xdr:colOff>
      <xdr:row>75</xdr:row>
      <xdr:rowOff>151518</xdr:rowOff>
    </xdr:to>
    <xdr:sp macro="" textlink="">
      <xdr:nvSpPr>
        <xdr:cNvPr id="195" name="楕円 194"/>
        <xdr:cNvSpPr/>
      </xdr:nvSpPr>
      <xdr:spPr>
        <a:xfrm>
          <a:off x="3746500" y="129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168045</xdr:rowOff>
    </xdr:from>
    <xdr:ext cx="599010" cy="259045"/>
    <xdr:sp macro="" textlink="">
      <xdr:nvSpPr>
        <xdr:cNvPr id="196" name="テキスト ボックス 195"/>
        <xdr:cNvSpPr txBox="1"/>
      </xdr:nvSpPr>
      <xdr:spPr>
        <a:xfrm>
          <a:off x="3497795" y="1268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153571</xdr:rowOff>
    </xdr:from>
    <xdr:to>
      <xdr:col>15</xdr:col>
      <xdr:colOff>101600</xdr:colOff>
      <xdr:row>75</xdr:row>
      <xdr:rowOff>83721</xdr:rowOff>
    </xdr:to>
    <xdr:sp macro="" textlink="">
      <xdr:nvSpPr>
        <xdr:cNvPr id="197" name="楕円 196"/>
        <xdr:cNvSpPr/>
      </xdr:nvSpPr>
      <xdr:spPr>
        <a:xfrm>
          <a:off x="2857500" y="128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100248</xdr:rowOff>
    </xdr:from>
    <xdr:ext cx="599010" cy="259045"/>
    <xdr:sp macro="" textlink="">
      <xdr:nvSpPr>
        <xdr:cNvPr id="198" name="テキスト ボックス 197"/>
        <xdr:cNvSpPr txBox="1"/>
      </xdr:nvSpPr>
      <xdr:spPr>
        <a:xfrm>
          <a:off x="2608795" y="1261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52198</xdr:rowOff>
    </xdr:from>
    <xdr:to>
      <xdr:col>10</xdr:col>
      <xdr:colOff>165100</xdr:colOff>
      <xdr:row>74</xdr:row>
      <xdr:rowOff>153798</xdr:rowOff>
    </xdr:to>
    <xdr:sp macro="" textlink="">
      <xdr:nvSpPr>
        <xdr:cNvPr id="199" name="楕円 198"/>
        <xdr:cNvSpPr/>
      </xdr:nvSpPr>
      <xdr:spPr>
        <a:xfrm>
          <a:off x="1968500" y="127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170325</xdr:rowOff>
    </xdr:from>
    <xdr:ext cx="599010" cy="259045"/>
    <xdr:sp macro="" textlink="">
      <xdr:nvSpPr>
        <xdr:cNvPr id="200" name="テキスト ボックス 199"/>
        <xdr:cNvSpPr txBox="1"/>
      </xdr:nvSpPr>
      <xdr:spPr>
        <a:xfrm>
          <a:off x="1719795" y="1251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74413</xdr:rowOff>
    </xdr:from>
    <xdr:to>
      <xdr:col>6</xdr:col>
      <xdr:colOff>38100</xdr:colOff>
      <xdr:row>76</xdr:row>
      <xdr:rowOff>4563</xdr:rowOff>
    </xdr:to>
    <xdr:sp macro="" textlink="">
      <xdr:nvSpPr>
        <xdr:cNvPr id="201" name="楕円 200"/>
        <xdr:cNvSpPr/>
      </xdr:nvSpPr>
      <xdr:spPr>
        <a:xfrm>
          <a:off x="1079500" y="129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21090</xdr:rowOff>
    </xdr:from>
    <xdr:ext cx="599010" cy="259045"/>
    <xdr:sp macro="" textlink="">
      <xdr:nvSpPr>
        <xdr:cNvPr id="202" name="テキスト ボックス 201"/>
        <xdr:cNvSpPr txBox="1"/>
      </xdr:nvSpPr>
      <xdr:spPr>
        <a:xfrm>
          <a:off x="830795" y="1270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163575</xdr:rowOff>
    </xdr:from>
    <xdr:to>
      <xdr:col>24</xdr:col>
      <xdr:colOff>63500</xdr:colOff>
      <xdr:row>96</xdr:row>
      <xdr:rowOff>167725</xdr:rowOff>
    </xdr:to>
    <xdr:cxnSp macro="">
      <xdr:nvCxnSpPr>
        <xdr:cNvPr id="229" name="直線コネクタ 228"/>
        <xdr:cNvCxnSpPr/>
      </xdr:nvCxnSpPr>
      <xdr:spPr>
        <a:xfrm flipV="1">
          <a:off x="3797300" y="16622775"/>
          <a:ext cx="8382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116452</xdr:rowOff>
    </xdr:from>
    <xdr:to>
      <xdr:col>19</xdr:col>
      <xdr:colOff>177800</xdr:colOff>
      <xdr:row>96</xdr:row>
      <xdr:rowOff>167725</xdr:rowOff>
    </xdr:to>
    <xdr:cxnSp macro="">
      <xdr:nvCxnSpPr>
        <xdr:cNvPr id="232" name="直線コネクタ 231"/>
        <xdr:cNvCxnSpPr/>
      </xdr:nvCxnSpPr>
      <xdr:spPr>
        <a:xfrm>
          <a:off x="2908300" y="16404202"/>
          <a:ext cx="889000" cy="2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116452</xdr:rowOff>
    </xdr:from>
    <xdr:to>
      <xdr:col>15</xdr:col>
      <xdr:colOff>50800</xdr:colOff>
      <xdr:row>96</xdr:row>
      <xdr:rowOff>127885</xdr:rowOff>
    </xdr:to>
    <xdr:cxnSp macro="">
      <xdr:nvCxnSpPr>
        <xdr:cNvPr id="235" name="直線コネクタ 234"/>
        <xdr:cNvCxnSpPr/>
      </xdr:nvCxnSpPr>
      <xdr:spPr>
        <a:xfrm flipV="1">
          <a:off x="2019300" y="16404202"/>
          <a:ext cx="889000" cy="18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127885</xdr:rowOff>
    </xdr:from>
    <xdr:to>
      <xdr:col>10</xdr:col>
      <xdr:colOff>114300</xdr:colOff>
      <xdr:row>97</xdr:row>
      <xdr:rowOff>75078</xdr:rowOff>
    </xdr:to>
    <xdr:cxnSp macro="">
      <xdr:nvCxnSpPr>
        <xdr:cNvPr id="238" name="直線コネクタ 237"/>
        <xdr:cNvCxnSpPr/>
      </xdr:nvCxnSpPr>
      <xdr:spPr>
        <a:xfrm flipV="1">
          <a:off x="1130300" y="16587085"/>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112775</xdr:rowOff>
    </xdr:from>
    <xdr:to>
      <xdr:col>24</xdr:col>
      <xdr:colOff>114300</xdr:colOff>
      <xdr:row>97</xdr:row>
      <xdr:rowOff>42925</xdr:rowOff>
    </xdr:to>
    <xdr:sp macro="" textlink="">
      <xdr:nvSpPr>
        <xdr:cNvPr id="248" name="楕円 247"/>
        <xdr:cNvSpPr/>
      </xdr:nvSpPr>
      <xdr:spPr>
        <a:xfrm>
          <a:off x="4584700" y="165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135652</xdr:rowOff>
    </xdr:from>
    <xdr:ext cx="599010" cy="259045"/>
    <xdr:sp macro="" textlink="">
      <xdr:nvSpPr>
        <xdr:cNvPr id="249" name="衛生費該当値テキスト"/>
        <xdr:cNvSpPr txBox="1"/>
      </xdr:nvSpPr>
      <xdr:spPr>
        <a:xfrm>
          <a:off x="4686300" y="1642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116925</xdr:rowOff>
    </xdr:from>
    <xdr:to>
      <xdr:col>20</xdr:col>
      <xdr:colOff>38100</xdr:colOff>
      <xdr:row>97</xdr:row>
      <xdr:rowOff>47075</xdr:rowOff>
    </xdr:to>
    <xdr:sp macro="" textlink="">
      <xdr:nvSpPr>
        <xdr:cNvPr id="250" name="楕円 249"/>
        <xdr:cNvSpPr/>
      </xdr:nvSpPr>
      <xdr:spPr>
        <a:xfrm>
          <a:off x="3746500" y="165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63602</xdr:rowOff>
    </xdr:from>
    <xdr:ext cx="599010" cy="259045"/>
    <xdr:sp macro="" textlink="">
      <xdr:nvSpPr>
        <xdr:cNvPr id="251" name="テキスト ボックス 250"/>
        <xdr:cNvSpPr txBox="1"/>
      </xdr:nvSpPr>
      <xdr:spPr>
        <a:xfrm>
          <a:off x="3497795" y="1635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65652</xdr:rowOff>
    </xdr:from>
    <xdr:to>
      <xdr:col>15</xdr:col>
      <xdr:colOff>101600</xdr:colOff>
      <xdr:row>95</xdr:row>
      <xdr:rowOff>167252</xdr:rowOff>
    </xdr:to>
    <xdr:sp macro="" textlink="">
      <xdr:nvSpPr>
        <xdr:cNvPr id="252" name="楕円 251"/>
        <xdr:cNvSpPr/>
      </xdr:nvSpPr>
      <xdr:spPr>
        <a:xfrm>
          <a:off x="2857500" y="163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12329</xdr:rowOff>
    </xdr:from>
    <xdr:ext cx="599010" cy="259045"/>
    <xdr:sp macro="" textlink="">
      <xdr:nvSpPr>
        <xdr:cNvPr id="253" name="テキスト ボックス 252"/>
        <xdr:cNvSpPr txBox="1"/>
      </xdr:nvSpPr>
      <xdr:spPr>
        <a:xfrm>
          <a:off x="2608795" y="1612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77085</xdr:rowOff>
    </xdr:from>
    <xdr:to>
      <xdr:col>10</xdr:col>
      <xdr:colOff>165100</xdr:colOff>
      <xdr:row>97</xdr:row>
      <xdr:rowOff>7235</xdr:rowOff>
    </xdr:to>
    <xdr:sp macro="" textlink="">
      <xdr:nvSpPr>
        <xdr:cNvPr id="254" name="楕円 253"/>
        <xdr:cNvSpPr/>
      </xdr:nvSpPr>
      <xdr:spPr>
        <a:xfrm>
          <a:off x="1968500" y="165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23762</xdr:rowOff>
    </xdr:from>
    <xdr:ext cx="599010" cy="259045"/>
    <xdr:sp macro="" textlink="">
      <xdr:nvSpPr>
        <xdr:cNvPr id="255" name="テキスト ボックス 254"/>
        <xdr:cNvSpPr txBox="1"/>
      </xdr:nvSpPr>
      <xdr:spPr>
        <a:xfrm>
          <a:off x="1719795" y="163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24278</xdr:rowOff>
    </xdr:from>
    <xdr:to>
      <xdr:col>6</xdr:col>
      <xdr:colOff>38100</xdr:colOff>
      <xdr:row>97</xdr:row>
      <xdr:rowOff>125878</xdr:rowOff>
    </xdr:to>
    <xdr:sp macro="" textlink="">
      <xdr:nvSpPr>
        <xdr:cNvPr id="256" name="楕円 255"/>
        <xdr:cNvSpPr/>
      </xdr:nvSpPr>
      <xdr:spPr>
        <a:xfrm>
          <a:off x="1079500" y="166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142405</xdr:rowOff>
    </xdr:from>
    <xdr:ext cx="599010" cy="259045"/>
    <xdr:sp macro="" textlink="">
      <xdr:nvSpPr>
        <xdr:cNvPr id="257" name="テキスト ボックス 256"/>
        <xdr:cNvSpPr txBox="1"/>
      </xdr:nvSpPr>
      <xdr:spPr>
        <a:xfrm>
          <a:off x="830795" y="1643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2108</xdr:rowOff>
    </xdr:from>
    <xdr:to>
      <xdr:col>55</xdr:col>
      <xdr:colOff>0</xdr:colOff>
      <xdr:row>58</xdr:row>
      <xdr:rowOff>21200</xdr:rowOff>
    </xdr:to>
    <xdr:cxnSp macro="">
      <xdr:nvCxnSpPr>
        <xdr:cNvPr id="341" name="直線コネクタ 340"/>
        <xdr:cNvCxnSpPr/>
      </xdr:nvCxnSpPr>
      <xdr:spPr>
        <a:xfrm flipV="1">
          <a:off x="9639300" y="9774758"/>
          <a:ext cx="838200" cy="19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164604</xdr:rowOff>
    </xdr:from>
    <xdr:to>
      <xdr:col>50</xdr:col>
      <xdr:colOff>114300</xdr:colOff>
      <xdr:row>58</xdr:row>
      <xdr:rowOff>21200</xdr:rowOff>
    </xdr:to>
    <xdr:cxnSp macro="">
      <xdr:nvCxnSpPr>
        <xdr:cNvPr id="344" name="直線コネクタ 343"/>
        <xdr:cNvCxnSpPr/>
      </xdr:nvCxnSpPr>
      <xdr:spPr>
        <a:xfrm>
          <a:off x="8750300" y="9937254"/>
          <a:ext cx="889000" cy="2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164604</xdr:rowOff>
    </xdr:from>
    <xdr:to>
      <xdr:col>45</xdr:col>
      <xdr:colOff>177800</xdr:colOff>
      <xdr:row>58</xdr:row>
      <xdr:rowOff>41373</xdr:rowOff>
    </xdr:to>
    <xdr:cxnSp macro="">
      <xdr:nvCxnSpPr>
        <xdr:cNvPr id="347" name="直線コネクタ 346"/>
        <xdr:cNvCxnSpPr/>
      </xdr:nvCxnSpPr>
      <xdr:spPr>
        <a:xfrm flipV="1">
          <a:off x="7861300" y="9937254"/>
          <a:ext cx="8890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41373</xdr:rowOff>
    </xdr:from>
    <xdr:to>
      <xdr:col>41</xdr:col>
      <xdr:colOff>50800</xdr:colOff>
      <xdr:row>58</xdr:row>
      <xdr:rowOff>48148</xdr:rowOff>
    </xdr:to>
    <xdr:cxnSp macro="">
      <xdr:nvCxnSpPr>
        <xdr:cNvPr id="350" name="直線コネクタ 349"/>
        <xdr:cNvCxnSpPr/>
      </xdr:nvCxnSpPr>
      <xdr:spPr>
        <a:xfrm flipV="1">
          <a:off x="6972300" y="9985473"/>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122758</xdr:rowOff>
    </xdr:from>
    <xdr:to>
      <xdr:col>55</xdr:col>
      <xdr:colOff>50800</xdr:colOff>
      <xdr:row>57</xdr:row>
      <xdr:rowOff>52908</xdr:rowOff>
    </xdr:to>
    <xdr:sp macro="" textlink="">
      <xdr:nvSpPr>
        <xdr:cNvPr id="360" name="楕円 359"/>
        <xdr:cNvSpPr/>
      </xdr:nvSpPr>
      <xdr:spPr>
        <a:xfrm>
          <a:off x="10426700" y="97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145635</xdr:rowOff>
    </xdr:from>
    <xdr:ext cx="599010" cy="259045"/>
    <xdr:sp macro="" textlink="">
      <xdr:nvSpPr>
        <xdr:cNvPr id="361" name="農林水産業費該当値テキスト"/>
        <xdr:cNvSpPr txBox="1"/>
      </xdr:nvSpPr>
      <xdr:spPr>
        <a:xfrm>
          <a:off x="10528300" y="957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141850</xdr:rowOff>
    </xdr:from>
    <xdr:to>
      <xdr:col>50</xdr:col>
      <xdr:colOff>165100</xdr:colOff>
      <xdr:row>58</xdr:row>
      <xdr:rowOff>72000</xdr:rowOff>
    </xdr:to>
    <xdr:sp macro="" textlink="">
      <xdr:nvSpPr>
        <xdr:cNvPr id="362" name="楕円 361"/>
        <xdr:cNvSpPr/>
      </xdr:nvSpPr>
      <xdr:spPr>
        <a:xfrm>
          <a:off x="9588500" y="99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88527</xdr:rowOff>
    </xdr:from>
    <xdr:ext cx="534377" cy="259045"/>
    <xdr:sp macro="" textlink="">
      <xdr:nvSpPr>
        <xdr:cNvPr id="363" name="テキスト ボックス 362"/>
        <xdr:cNvSpPr txBox="1"/>
      </xdr:nvSpPr>
      <xdr:spPr>
        <a:xfrm>
          <a:off x="9372111" y="96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113804</xdr:rowOff>
    </xdr:from>
    <xdr:to>
      <xdr:col>46</xdr:col>
      <xdr:colOff>38100</xdr:colOff>
      <xdr:row>58</xdr:row>
      <xdr:rowOff>43954</xdr:rowOff>
    </xdr:to>
    <xdr:sp macro="" textlink="">
      <xdr:nvSpPr>
        <xdr:cNvPr id="364" name="楕円 363"/>
        <xdr:cNvSpPr/>
      </xdr:nvSpPr>
      <xdr:spPr>
        <a:xfrm>
          <a:off x="8699500" y="98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60481</xdr:rowOff>
    </xdr:from>
    <xdr:ext cx="534377" cy="259045"/>
    <xdr:sp macro="" textlink="">
      <xdr:nvSpPr>
        <xdr:cNvPr id="365" name="テキスト ボックス 364"/>
        <xdr:cNvSpPr txBox="1"/>
      </xdr:nvSpPr>
      <xdr:spPr>
        <a:xfrm>
          <a:off x="8483111" y="96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162023</xdr:rowOff>
    </xdr:from>
    <xdr:to>
      <xdr:col>41</xdr:col>
      <xdr:colOff>101600</xdr:colOff>
      <xdr:row>58</xdr:row>
      <xdr:rowOff>92173</xdr:rowOff>
    </xdr:to>
    <xdr:sp macro="" textlink="">
      <xdr:nvSpPr>
        <xdr:cNvPr id="366" name="楕円 365"/>
        <xdr:cNvSpPr/>
      </xdr:nvSpPr>
      <xdr:spPr>
        <a:xfrm>
          <a:off x="7810500" y="99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83300</xdr:rowOff>
    </xdr:from>
    <xdr:ext cx="534377" cy="259045"/>
    <xdr:sp macro="" textlink="">
      <xdr:nvSpPr>
        <xdr:cNvPr id="367" name="テキスト ボックス 366"/>
        <xdr:cNvSpPr txBox="1"/>
      </xdr:nvSpPr>
      <xdr:spPr>
        <a:xfrm>
          <a:off x="7594111" y="100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168798</xdr:rowOff>
    </xdr:from>
    <xdr:to>
      <xdr:col>36</xdr:col>
      <xdr:colOff>165100</xdr:colOff>
      <xdr:row>58</xdr:row>
      <xdr:rowOff>98948</xdr:rowOff>
    </xdr:to>
    <xdr:sp macro="" textlink="">
      <xdr:nvSpPr>
        <xdr:cNvPr id="368" name="楕円 367"/>
        <xdr:cNvSpPr/>
      </xdr:nvSpPr>
      <xdr:spPr>
        <a:xfrm>
          <a:off x="6921500" y="99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90075</xdr:rowOff>
    </xdr:from>
    <xdr:ext cx="534377" cy="259045"/>
    <xdr:sp macro="" textlink="">
      <xdr:nvSpPr>
        <xdr:cNvPr id="369" name="テキスト ボックス 368"/>
        <xdr:cNvSpPr txBox="1"/>
      </xdr:nvSpPr>
      <xdr:spPr>
        <a:xfrm>
          <a:off x="6705111" y="100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139243</xdr:rowOff>
    </xdr:from>
    <xdr:to>
      <xdr:col>55</xdr:col>
      <xdr:colOff>0</xdr:colOff>
      <xdr:row>76</xdr:row>
      <xdr:rowOff>109017</xdr:rowOff>
    </xdr:to>
    <xdr:cxnSp macro="">
      <xdr:nvCxnSpPr>
        <xdr:cNvPr id="398" name="直線コネクタ 397"/>
        <xdr:cNvCxnSpPr/>
      </xdr:nvCxnSpPr>
      <xdr:spPr>
        <a:xfrm>
          <a:off x="9639300" y="12826543"/>
          <a:ext cx="838200" cy="3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139243</xdr:rowOff>
    </xdr:from>
    <xdr:to>
      <xdr:col>50</xdr:col>
      <xdr:colOff>114300</xdr:colOff>
      <xdr:row>76</xdr:row>
      <xdr:rowOff>163931</xdr:rowOff>
    </xdr:to>
    <xdr:cxnSp macro="">
      <xdr:nvCxnSpPr>
        <xdr:cNvPr id="401" name="直線コネクタ 400"/>
        <xdr:cNvCxnSpPr/>
      </xdr:nvCxnSpPr>
      <xdr:spPr>
        <a:xfrm flipV="1">
          <a:off x="8750300" y="12826543"/>
          <a:ext cx="889000" cy="36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163931</xdr:rowOff>
    </xdr:from>
    <xdr:to>
      <xdr:col>45</xdr:col>
      <xdr:colOff>177800</xdr:colOff>
      <xdr:row>77</xdr:row>
      <xdr:rowOff>46825</xdr:rowOff>
    </xdr:to>
    <xdr:cxnSp macro="">
      <xdr:nvCxnSpPr>
        <xdr:cNvPr id="404" name="直線コネクタ 403"/>
        <xdr:cNvCxnSpPr/>
      </xdr:nvCxnSpPr>
      <xdr:spPr>
        <a:xfrm flipV="1">
          <a:off x="7861300" y="13194131"/>
          <a:ext cx="889000" cy="5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141033</xdr:rowOff>
    </xdr:from>
    <xdr:to>
      <xdr:col>41</xdr:col>
      <xdr:colOff>50800</xdr:colOff>
      <xdr:row>77</xdr:row>
      <xdr:rowOff>46825</xdr:rowOff>
    </xdr:to>
    <xdr:cxnSp macro="">
      <xdr:nvCxnSpPr>
        <xdr:cNvPr id="407" name="直線コネクタ 406"/>
        <xdr:cNvCxnSpPr/>
      </xdr:nvCxnSpPr>
      <xdr:spPr>
        <a:xfrm>
          <a:off x="6972300" y="12999783"/>
          <a:ext cx="889000" cy="2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58217</xdr:rowOff>
    </xdr:from>
    <xdr:to>
      <xdr:col>55</xdr:col>
      <xdr:colOff>50800</xdr:colOff>
      <xdr:row>76</xdr:row>
      <xdr:rowOff>159817</xdr:rowOff>
    </xdr:to>
    <xdr:sp macro="" textlink="">
      <xdr:nvSpPr>
        <xdr:cNvPr id="417" name="楕円 416"/>
        <xdr:cNvSpPr/>
      </xdr:nvSpPr>
      <xdr:spPr>
        <a:xfrm>
          <a:off x="10426700" y="130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81094</xdr:rowOff>
    </xdr:from>
    <xdr:ext cx="534377" cy="259045"/>
    <xdr:sp macro="" textlink="">
      <xdr:nvSpPr>
        <xdr:cNvPr id="418" name="商工費該当値テキスト"/>
        <xdr:cNvSpPr txBox="1"/>
      </xdr:nvSpPr>
      <xdr:spPr>
        <a:xfrm>
          <a:off x="10528300" y="129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88443</xdr:rowOff>
    </xdr:from>
    <xdr:to>
      <xdr:col>50</xdr:col>
      <xdr:colOff>165100</xdr:colOff>
      <xdr:row>75</xdr:row>
      <xdr:rowOff>18593</xdr:rowOff>
    </xdr:to>
    <xdr:sp macro="" textlink="">
      <xdr:nvSpPr>
        <xdr:cNvPr id="419" name="楕円 418"/>
        <xdr:cNvSpPr/>
      </xdr:nvSpPr>
      <xdr:spPr>
        <a:xfrm>
          <a:off x="9588500" y="127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35120</xdr:rowOff>
    </xdr:from>
    <xdr:ext cx="534377" cy="259045"/>
    <xdr:sp macro="" textlink="">
      <xdr:nvSpPr>
        <xdr:cNvPr id="420" name="テキスト ボックス 419"/>
        <xdr:cNvSpPr txBox="1"/>
      </xdr:nvSpPr>
      <xdr:spPr>
        <a:xfrm>
          <a:off x="9372111" y="125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113131</xdr:rowOff>
    </xdr:from>
    <xdr:to>
      <xdr:col>46</xdr:col>
      <xdr:colOff>38100</xdr:colOff>
      <xdr:row>77</xdr:row>
      <xdr:rowOff>43281</xdr:rowOff>
    </xdr:to>
    <xdr:sp macro="" textlink="">
      <xdr:nvSpPr>
        <xdr:cNvPr id="421" name="楕円 420"/>
        <xdr:cNvSpPr/>
      </xdr:nvSpPr>
      <xdr:spPr>
        <a:xfrm>
          <a:off x="8699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59809</xdr:rowOff>
    </xdr:from>
    <xdr:ext cx="534377" cy="259045"/>
    <xdr:sp macro="" textlink="">
      <xdr:nvSpPr>
        <xdr:cNvPr id="422" name="テキスト ボックス 421"/>
        <xdr:cNvSpPr txBox="1"/>
      </xdr:nvSpPr>
      <xdr:spPr>
        <a:xfrm>
          <a:off x="8483111" y="129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167475</xdr:rowOff>
    </xdr:from>
    <xdr:to>
      <xdr:col>41</xdr:col>
      <xdr:colOff>101600</xdr:colOff>
      <xdr:row>77</xdr:row>
      <xdr:rowOff>97625</xdr:rowOff>
    </xdr:to>
    <xdr:sp macro="" textlink="">
      <xdr:nvSpPr>
        <xdr:cNvPr id="423" name="楕円 422"/>
        <xdr:cNvSpPr/>
      </xdr:nvSpPr>
      <xdr:spPr>
        <a:xfrm>
          <a:off x="7810500" y="131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114152</xdr:rowOff>
    </xdr:from>
    <xdr:ext cx="534377" cy="259045"/>
    <xdr:sp macro="" textlink="">
      <xdr:nvSpPr>
        <xdr:cNvPr id="424" name="テキスト ボックス 423"/>
        <xdr:cNvSpPr txBox="1"/>
      </xdr:nvSpPr>
      <xdr:spPr>
        <a:xfrm>
          <a:off x="7594111" y="129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90233</xdr:rowOff>
    </xdr:from>
    <xdr:to>
      <xdr:col>36</xdr:col>
      <xdr:colOff>165100</xdr:colOff>
      <xdr:row>76</xdr:row>
      <xdr:rowOff>20383</xdr:rowOff>
    </xdr:to>
    <xdr:sp macro="" textlink="">
      <xdr:nvSpPr>
        <xdr:cNvPr id="425" name="楕円 424"/>
        <xdr:cNvSpPr/>
      </xdr:nvSpPr>
      <xdr:spPr>
        <a:xfrm>
          <a:off x="69215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36910</xdr:rowOff>
    </xdr:from>
    <xdr:ext cx="534377" cy="259045"/>
    <xdr:sp macro="" textlink="">
      <xdr:nvSpPr>
        <xdr:cNvPr id="426" name="テキスト ボックス 425"/>
        <xdr:cNvSpPr txBox="1"/>
      </xdr:nvSpPr>
      <xdr:spPr>
        <a:xfrm>
          <a:off x="6705111" y="1272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1274</xdr:rowOff>
    </xdr:from>
    <xdr:to>
      <xdr:col>55</xdr:col>
      <xdr:colOff>0</xdr:colOff>
      <xdr:row>99</xdr:row>
      <xdr:rowOff>6093</xdr:rowOff>
    </xdr:to>
    <xdr:cxnSp macro="">
      <xdr:nvCxnSpPr>
        <xdr:cNvPr id="457" name="直線コネクタ 456"/>
        <xdr:cNvCxnSpPr/>
      </xdr:nvCxnSpPr>
      <xdr:spPr>
        <a:xfrm flipV="1">
          <a:off x="9639300" y="16974824"/>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156448</xdr:rowOff>
    </xdr:from>
    <xdr:to>
      <xdr:col>50</xdr:col>
      <xdr:colOff>114300</xdr:colOff>
      <xdr:row>99</xdr:row>
      <xdr:rowOff>6093</xdr:rowOff>
    </xdr:to>
    <xdr:cxnSp macro="">
      <xdr:nvCxnSpPr>
        <xdr:cNvPr id="460" name="直線コネクタ 459"/>
        <xdr:cNvCxnSpPr/>
      </xdr:nvCxnSpPr>
      <xdr:spPr>
        <a:xfrm>
          <a:off x="8750300" y="16958548"/>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156448</xdr:rowOff>
    </xdr:from>
    <xdr:to>
      <xdr:col>45</xdr:col>
      <xdr:colOff>177800</xdr:colOff>
      <xdr:row>99</xdr:row>
      <xdr:rowOff>20977</xdr:rowOff>
    </xdr:to>
    <xdr:cxnSp macro="">
      <xdr:nvCxnSpPr>
        <xdr:cNvPr id="463" name="直線コネクタ 462"/>
        <xdr:cNvCxnSpPr/>
      </xdr:nvCxnSpPr>
      <xdr:spPr>
        <a:xfrm flipV="1">
          <a:off x="7861300" y="16958548"/>
          <a:ext cx="8890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1715</xdr:rowOff>
    </xdr:from>
    <xdr:to>
      <xdr:col>41</xdr:col>
      <xdr:colOff>50800</xdr:colOff>
      <xdr:row>99</xdr:row>
      <xdr:rowOff>20977</xdr:rowOff>
    </xdr:to>
    <xdr:cxnSp macro="">
      <xdr:nvCxnSpPr>
        <xdr:cNvPr id="466" name="直線コネクタ 465"/>
        <xdr:cNvCxnSpPr/>
      </xdr:nvCxnSpPr>
      <xdr:spPr>
        <a:xfrm>
          <a:off x="6972300" y="16975265"/>
          <a:ext cx="889000" cy="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121924</xdr:rowOff>
    </xdr:from>
    <xdr:to>
      <xdr:col>55</xdr:col>
      <xdr:colOff>50800</xdr:colOff>
      <xdr:row>99</xdr:row>
      <xdr:rowOff>52074</xdr:rowOff>
    </xdr:to>
    <xdr:sp macro="" textlink="">
      <xdr:nvSpPr>
        <xdr:cNvPr id="476" name="楕円 475"/>
        <xdr:cNvSpPr/>
      </xdr:nvSpPr>
      <xdr:spPr>
        <a:xfrm>
          <a:off x="10426700" y="169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81301</xdr:rowOff>
    </xdr:from>
    <xdr:ext cx="534377" cy="259045"/>
    <xdr:sp macro="" textlink="">
      <xdr:nvSpPr>
        <xdr:cNvPr id="477" name="土木費該当値テキスト"/>
        <xdr:cNvSpPr txBox="1"/>
      </xdr:nvSpPr>
      <xdr:spPr>
        <a:xfrm>
          <a:off x="10528300" y="1671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126743</xdr:rowOff>
    </xdr:from>
    <xdr:to>
      <xdr:col>50</xdr:col>
      <xdr:colOff>165100</xdr:colOff>
      <xdr:row>99</xdr:row>
      <xdr:rowOff>56893</xdr:rowOff>
    </xdr:to>
    <xdr:sp macro="" textlink="">
      <xdr:nvSpPr>
        <xdr:cNvPr id="478" name="楕円 477"/>
        <xdr:cNvSpPr/>
      </xdr:nvSpPr>
      <xdr:spPr>
        <a:xfrm>
          <a:off x="9588500" y="169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48020</xdr:rowOff>
    </xdr:from>
    <xdr:ext cx="534377" cy="259045"/>
    <xdr:sp macro="" textlink="">
      <xdr:nvSpPr>
        <xdr:cNvPr id="479" name="テキスト ボックス 478"/>
        <xdr:cNvSpPr txBox="1"/>
      </xdr:nvSpPr>
      <xdr:spPr>
        <a:xfrm>
          <a:off x="9372111" y="170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105648</xdr:rowOff>
    </xdr:from>
    <xdr:to>
      <xdr:col>46</xdr:col>
      <xdr:colOff>38100</xdr:colOff>
      <xdr:row>99</xdr:row>
      <xdr:rowOff>35798</xdr:rowOff>
    </xdr:to>
    <xdr:sp macro="" textlink="">
      <xdr:nvSpPr>
        <xdr:cNvPr id="480" name="楕円 479"/>
        <xdr:cNvSpPr/>
      </xdr:nvSpPr>
      <xdr:spPr>
        <a:xfrm>
          <a:off x="8699500" y="169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52325</xdr:rowOff>
    </xdr:from>
    <xdr:ext cx="599010" cy="259045"/>
    <xdr:sp macro="" textlink="">
      <xdr:nvSpPr>
        <xdr:cNvPr id="481" name="テキスト ボックス 480"/>
        <xdr:cNvSpPr txBox="1"/>
      </xdr:nvSpPr>
      <xdr:spPr>
        <a:xfrm>
          <a:off x="8450795" y="16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141627</xdr:rowOff>
    </xdr:from>
    <xdr:to>
      <xdr:col>41</xdr:col>
      <xdr:colOff>101600</xdr:colOff>
      <xdr:row>99</xdr:row>
      <xdr:rowOff>71777</xdr:rowOff>
    </xdr:to>
    <xdr:sp macro="" textlink="">
      <xdr:nvSpPr>
        <xdr:cNvPr id="482" name="楕円 481"/>
        <xdr:cNvSpPr/>
      </xdr:nvSpPr>
      <xdr:spPr>
        <a:xfrm>
          <a:off x="7810500" y="16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62904</xdr:rowOff>
    </xdr:from>
    <xdr:ext cx="534377" cy="259045"/>
    <xdr:sp macro="" textlink="">
      <xdr:nvSpPr>
        <xdr:cNvPr id="483" name="テキスト ボックス 482"/>
        <xdr:cNvSpPr txBox="1"/>
      </xdr:nvSpPr>
      <xdr:spPr>
        <a:xfrm>
          <a:off x="7594111" y="170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122365</xdr:rowOff>
    </xdr:from>
    <xdr:to>
      <xdr:col>36</xdr:col>
      <xdr:colOff>165100</xdr:colOff>
      <xdr:row>99</xdr:row>
      <xdr:rowOff>52515</xdr:rowOff>
    </xdr:to>
    <xdr:sp macro="" textlink="">
      <xdr:nvSpPr>
        <xdr:cNvPr id="484" name="楕円 483"/>
        <xdr:cNvSpPr/>
      </xdr:nvSpPr>
      <xdr:spPr>
        <a:xfrm>
          <a:off x="6921500" y="169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43642</xdr:rowOff>
    </xdr:from>
    <xdr:ext cx="534377" cy="259045"/>
    <xdr:sp macro="" textlink="">
      <xdr:nvSpPr>
        <xdr:cNvPr id="485" name="テキスト ボックス 484"/>
        <xdr:cNvSpPr txBox="1"/>
      </xdr:nvSpPr>
      <xdr:spPr>
        <a:xfrm>
          <a:off x="6705111" y="170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161613</xdr:rowOff>
    </xdr:from>
    <xdr:to>
      <xdr:col>85</xdr:col>
      <xdr:colOff>127000</xdr:colOff>
      <xdr:row>38</xdr:row>
      <xdr:rowOff>7734</xdr:rowOff>
    </xdr:to>
    <xdr:cxnSp macro="">
      <xdr:nvCxnSpPr>
        <xdr:cNvPr id="512" name="直線コネクタ 511"/>
        <xdr:cNvCxnSpPr/>
      </xdr:nvCxnSpPr>
      <xdr:spPr>
        <a:xfrm>
          <a:off x="15481300" y="6505263"/>
          <a:ext cx="8382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161613</xdr:rowOff>
    </xdr:from>
    <xdr:to>
      <xdr:col>81</xdr:col>
      <xdr:colOff>50800</xdr:colOff>
      <xdr:row>38</xdr:row>
      <xdr:rowOff>3395</xdr:rowOff>
    </xdr:to>
    <xdr:cxnSp macro="">
      <xdr:nvCxnSpPr>
        <xdr:cNvPr id="515" name="直線コネクタ 514"/>
        <xdr:cNvCxnSpPr/>
      </xdr:nvCxnSpPr>
      <xdr:spPr>
        <a:xfrm flipV="1">
          <a:off x="14592300" y="6505263"/>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2851</xdr:rowOff>
    </xdr:from>
    <xdr:to>
      <xdr:col>76</xdr:col>
      <xdr:colOff>114300</xdr:colOff>
      <xdr:row>38</xdr:row>
      <xdr:rowOff>3395</xdr:rowOff>
    </xdr:to>
    <xdr:cxnSp macro="">
      <xdr:nvCxnSpPr>
        <xdr:cNvPr id="518" name="直線コネクタ 517"/>
        <xdr:cNvCxnSpPr/>
      </xdr:nvCxnSpPr>
      <xdr:spPr>
        <a:xfrm>
          <a:off x="13703300" y="651795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2197</xdr:rowOff>
    </xdr:from>
    <xdr:to>
      <xdr:col>71</xdr:col>
      <xdr:colOff>177800</xdr:colOff>
      <xdr:row>38</xdr:row>
      <xdr:rowOff>2851</xdr:rowOff>
    </xdr:to>
    <xdr:cxnSp macro="">
      <xdr:nvCxnSpPr>
        <xdr:cNvPr id="521" name="直線コネクタ 520"/>
        <xdr:cNvCxnSpPr/>
      </xdr:nvCxnSpPr>
      <xdr:spPr>
        <a:xfrm>
          <a:off x="12814300" y="6517297"/>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128384</xdr:rowOff>
    </xdr:from>
    <xdr:to>
      <xdr:col>85</xdr:col>
      <xdr:colOff>177800</xdr:colOff>
      <xdr:row>38</xdr:row>
      <xdr:rowOff>58534</xdr:rowOff>
    </xdr:to>
    <xdr:sp macro="" textlink="">
      <xdr:nvSpPr>
        <xdr:cNvPr id="531" name="楕円 530"/>
        <xdr:cNvSpPr/>
      </xdr:nvSpPr>
      <xdr:spPr>
        <a:xfrm>
          <a:off x="16268700" y="64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110814</xdr:rowOff>
    </xdr:from>
    <xdr:to>
      <xdr:col>81</xdr:col>
      <xdr:colOff>101600</xdr:colOff>
      <xdr:row>38</xdr:row>
      <xdr:rowOff>40963</xdr:rowOff>
    </xdr:to>
    <xdr:sp macro="" textlink="">
      <xdr:nvSpPr>
        <xdr:cNvPr id="533" name="楕円 532"/>
        <xdr:cNvSpPr/>
      </xdr:nvSpPr>
      <xdr:spPr>
        <a:xfrm>
          <a:off x="15430500" y="6454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57491</xdr:rowOff>
    </xdr:from>
    <xdr:ext cx="534377" cy="259045"/>
    <xdr:sp macro="" textlink="">
      <xdr:nvSpPr>
        <xdr:cNvPr id="534" name="テキスト ボックス 533"/>
        <xdr:cNvSpPr txBox="1"/>
      </xdr:nvSpPr>
      <xdr:spPr>
        <a:xfrm>
          <a:off x="15214111" y="62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124045</xdr:rowOff>
    </xdr:from>
    <xdr:to>
      <xdr:col>76</xdr:col>
      <xdr:colOff>165100</xdr:colOff>
      <xdr:row>38</xdr:row>
      <xdr:rowOff>54195</xdr:rowOff>
    </xdr:to>
    <xdr:sp macro="" textlink="">
      <xdr:nvSpPr>
        <xdr:cNvPr id="535" name="楕円 534"/>
        <xdr:cNvSpPr/>
      </xdr:nvSpPr>
      <xdr:spPr>
        <a:xfrm>
          <a:off x="14541500" y="64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45322</xdr:rowOff>
    </xdr:from>
    <xdr:ext cx="534377" cy="259045"/>
    <xdr:sp macro="" textlink="">
      <xdr:nvSpPr>
        <xdr:cNvPr id="536" name="テキスト ボックス 535"/>
        <xdr:cNvSpPr txBox="1"/>
      </xdr:nvSpPr>
      <xdr:spPr>
        <a:xfrm>
          <a:off x="14325111" y="656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123501</xdr:rowOff>
    </xdr:from>
    <xdr:to>
      <xdr:col>72</xdr:col>
      <xdr:colOff>38100</xdr:colOff>
      <xdr:row>38</xdr:row>
      <xdr:rowOff>53651</xdr:rowOff>
    </xdr:to>
    <xdr:sp macro="" textlink="">
      <xdr:nvSpPr>
        <xdr:cNvPr id="537" name="楕円 536"/>
        <xdr:cNvSpPr/>
      </xdr:nvSpPr>
      <xdr:spPr>
        <a:xfrm>
          <a:off x="13652500" y="64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44778</xdr:rowOff>
    </xdr:from>
    <xdr:ext cx="534377" cy="259045"/>
    <xdr:sp macro="" textlink="">
      <xdr:nvSpPr>
        <xdr:cNvPr id="538" name="テキスト ボックス 537"/>
        <xdr:cNvSpPr txBox="1"/>
      </xdr:nvSpPr>
      <xdr:spPr>
        <a:xfrm>
          <a:off x="13436111" y="65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122847</xdr:rowOff>
    </xdr:from>
    <xdr:to>
      <xdr:col>67</xdr:col>
      <xdr:colOff>101600</xdr:colOff>
      <xdr:row>38</xdr:row>
      <xdr:rowOff>52997</xdr:rowOff>
    </xdr:to>
    <xdr:sp macro="" textlink="">
      <xdr:nvSpPr>
        <xdr:cNvPr id="539" name="楕円 538"/>
        <xdr:cNvSpPr/>
      </xdr:nvSpPr>
      <xdr:spPr>
        <a:xfrm>
          <a:off x="12763500" y="64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44124</xdr:rowOff>
    </xdr:from>
    <xdr:ext cx="534377" cy="259045"/>
    <xdr:sp macro="" textlink="">
      <xdr:nvSpPr>
        <xdr:cNvPr id="540" name="テキスト ボックス 539"/>
        <xdr:cNvSpPr txBox="1"/>
      </xdr:nvSpPr>
      <xdr:spPr>
        <a:xfrm>
          <a:off x="12547111" y="65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115093</xdr:rowOff>
    </xdr:from>
    <xdr:to>
      <xdr:col>85</xdr:col>
      <xdr:colOff>127000</xdr:colOff>
      <xdr:row>57</xdr:row>
      <xdr:rowOff>159614</xdr:rowOff>
    </xdr:to>
    <xdr:cxnSp macro="">
      <xdr:nvCxnSpPr>
        <xdr:cNvPr id="571" name="直線コネクタ 570"/>
        <xdr:cNvCxnSpPr/>
      </xdr:nvCxnSpPr>
      <xdr:spPr>
        <a:xfrm flipV="1">
          <a:off x="15481300" y="9887743"/>
          <a:ext cx="838200" cy="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159614</xdr:rowOff>
    </xdr:from>
    <xdr:to>
      <xdr:col>81</xdr:col>
      <xdr:colOff>50800</xdr:colOff>
      <xdr:row>58</xdr:row>
      <xdr:rowOff>358</xdr:rowOff>
    </xdr:to>
    <xdr:cxnSp macro="">
      <xdr:nvCxnSpPr>
        <xdr:cNvPr id="574" name="直線コネクタ 573"/>
        <xdr:cNvCxnSpPr/>
      </xdr:nvCxnSpPr>
      <xdr:spPr>
        <a:xfrm flipV="1">
          <a:off x="14592300" y="9932264"/>
          <a:ext cx="8890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358</xdr:rowOff>
    </xdr:from>
    <xdr:to>
      <xdr:col>76</xdr:col>
      <xdr:colOff>114300</xdr:colOff>
      <xdr:row>58</xdr:row>
      <xdr:rowOff>20423</xdr:rowOff>
    </xdr:to>
    <xdr:cxnSp macro="">
      <xdr:nvCxnSpPr>
        <xdr:cNvPr id="577" name="直線コネクタ 576"/>
        <xdr:cNvCxnSpPr/>
      </xdr:nvCxnSpPr>
      <xdr:spPr>
        <a:xfrm flipV="1">
          <a:off x="13703300" y="9944458"/>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155643</xdr:rowOff>
    </xdr:from>
    <xdr:to>
      <xdr:col>71</xdr:col>
      <xdr:colOff>177800</xdr:colOff>
      <xdr:row>58</xdr:row>
      <xdr:rowOff>20423</xdr:rowOff>
    </xdr:to>
    <xdr:cxnSp macro="">
      <xdr:nvCxnSpPr>
        <xdr:cNvPr id="580" name="直線コネクタ 579"/>
        <xdr:cNvCxnSpPr/>
      </xdr:nvCxnSpPr>
      <xdr:spPr>
        <a:xfrm>
          <a:off x="12814300" y="9928293"/>
          <a:ext cx="889000" cy="3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64293</xdr:rowOff>
    </xdr:from>
    <xdr:to>
      <xdr:col>85</xdr:col>
      <xdr:colOff>177800</xdr:colOff>
      <xdr:row>57</xdr:row>
      <xdr:rowOff>165893</xdr:rowOff>
    </xdr:to>
    <xdr:sp macro="" textlink="">
      <xdr:nvSpPr>
        <xdr:cNvPr id="590" name="楕円 589"/>
        <xdr:cNvSpPr/>
      </xdr:nvSpPr>
      <xdr:spPr>
        <a:xfrm>
          <a:off x="16268700" y="98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87170</xdr:rowOff>
    </xdr:from>
    <xdr:ext cx="599010" cy="259045"/>
    <xdr:sp macro="" textlink="">
      <xdr:nvSpPr>
        <xdr:cNvPr id="591" name="教育費該当値テキスト"/>
        <xdr:cNvSpPr txBox="1"/>
      </xdr:nvSpPr>
      <xdr:spPr>
        <a:xfrm>
          <a:off x="16370300" y="968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108814</xdr:rowOff>
    </xdr:from>
    <xdr:to>
      <xdr:col>81</xdr:col>
      <xdr:colOff>101600</xdr:colOff>
      <xdr:row>58</xdr:row>
      <xdr:rowOff>38964</xdr:rowOff>
    </xdr:to>
    <xdr:sp macro="" textlink="">
      <xdr:nvSpPr>
        <xdr:cNvPr id="592" name="楕円 591"/>
        <xdr:cNvSpPr/>
      </xdr:nvSpPr>
      <xdr:spPr>
        <a:xfrm>
          <a:off x="15430500" y="98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55491</xdr:rowOff>
    </xdr:from>
    <xdr:ext cx="534377" cy="259045"/>
    <xdr:sp macro="" textlink="">
      <xdr:nvSpPr>
        <xdr:cNvPr id="593" name="テキスト ボックス 592"/>
        <xdr:cNvSpPr txBox="1"/>
      </xdr:nvSpPr>
      <xdr:spPr>
        <a:xfrm>
          <a:off x="15214111" y="96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121008</xdr:rowOff>
    </xdr:from>
    <xdr:to>
      <xdr:col>76</xdr:col>
      <xdr:colOff>165100</xdr:colOff>
      <xdr:row>58</xdr:row>
      <xdr:rowOff>51158</xdr:rowOff>
    </xdr:to>
    <xdr:sp macro="" textlink="">
      <xdr:nvSpPr>
        <xdr:cNvPr id="594" name="楕円 593"/>
        <xdr:cNvSpPr/>
      </xdr:nvSpPr>
      <xdr:spPr>
        <a:xfrm>
          <a:off x="14541500" y="98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67685</xdr:rowOff>
    </xdr:from>
    <xdr:ext cx="534377" cy="259045"/>
    <xdr:sp macro="" textlink="">
      <xdr:nvSpPr>
        <xdr:cNvPr id="595" name="テキスト ボックス 594"/>
        <xdr:cNvSpPr txBox="1"/>
      </xdr:nvSpPr>
      <xdr:spPr>
        <a:xfrm>
          <a:off x="14325111" y="96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141073</xdr:rowOff>
    </xdr:from>
    <xdr:to>
      <xdr:col>72</xdr:col>
      <xdr:colOff>38100</xdr:colOff>
      <xdr:row>58</xdr:row>
      <xdr:rowOff>71223</xdr:rowOff>
    </xdr:to>
    <xdr:sp macro="" textlink="">
      <xdr:nvSpPr>
        <xdr:cNvPr id="596" name="楕円 595"/>
        <xdr:cNvSpPr/>
      </xdr:nvSpPr>
      <xdr:spPr>
        <a:xfrm>
          <a:off x="13652500" y="9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62350</xdr:rowOff>
    </xdr:from>
    <xdr:ext cx="534377" cy="259045"/>
    <xdr:sp macro="" textlink="">
      <xdr:nvSpPr>
        <xdr:cNvPr id="597" name="テキスト ボックス 596"/>
        <xdr:cNvSpPr txBox="1"/>
      </xdr:nvSpPr>
      <xdr:spPr>
        <a:xfrm>
          <a:off x="13436111" y="100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104843</xdr:rowOff>
    </xdr:from>
    <xdr:to>
      <xdr:col>67</xdr:col>
      <xdr:colOff>101600</xdr:colOff>
      <xdr:row>58</xdr:row>
      <xdr:rowOff>34993</xdr:rowOff>
    </xdr:to>
    <xdr:sp macro="" textlink="">
      <xdr:nvSpPr>
        <xdr:cNvPr id="598" name="楕円 597"/>
        <xdr:cNvSpPr/>
      </xdr:nvSpPr>
      <xdr:spPr>
        <a:xfrm>
          <a:off x="12763500" y="98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51520</xdr:rowOff>
    </xdr:from>
    <xdr:ext cx="534377" cy="259045"/>
    <xdr:sp macro="" textlink="">
      <xdr:nvSpPr>
        <xdr:cNvPr id="599" name="テキスト ボックス 598"/>
        <xdr:cNvSpPr txBox="1"/>
      </xdr:nvSpPr>
      <xdr:spPr>
        <a:xfrm>
          <a:off x="12547111" y="965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164069</xdr:rowOff>
    </xdr:from>
    <xdr:to>
      <xdr:col>85</xdr:col>
      <xdr:colOff>127000</xdr:colOff>
      <xdr:row>78</xdr:row>
      <xdr:rowOff>118235</xdr:rowOff>
    </xdr:to>
    <xdr:cxnSp macro="">
      <xdr:nvCxnSpPr>
        <xdr:cNvPr id="626" name="直線コネクタ 625"/>
        <xdr:cNvCxnSpPr/>
      </xdr:nvCxnSpPr>
      <xdr:spPr>
        <a:xfrm flipV="1">
          <a:off x="15481300" y="13365719"/>
          <a:ext cx="8382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89897</xdr:rowOff>
    </xdr:from>
    <xdr:to>
      <xdr:col>81</xdr:col>
      <xdr:colOff>50800</xdr:colOff>
      <xdr:row>78</xdr:row>
      <xdr:rowOff>118235</xdr:rowOff>
    </xdr:to>
    <xdr:cxnSp macro="">
      <xdr:nvCxnSpPr>
        <xdr:cNvPr id="629" name="直線コネクタ 628"/>
        <xdr:cNvCxnSpPr/>
      </xdr:nvCxnSpPr>
      <xdr:spPr>
        <a:xfrm>
          <a:off x="14592300" y="13462997"/>
          <a:ext cx="889000" cy="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40776</xdr:rowOff>
    </xdr:from>
    <xdr:to>
      <xdr:col>76</xdr:col>
      <xdr:colOff>114300</xdr:colOff>
      <xdr:row>78</xdr:row>
      <xdr:rowOff>89897</xdr:rowOff>
    </xdr:to>
    <xdr:cxnSp macro="">
      <xdr:nvCxnSpPr>
        <xdr:cNvPr id="632" name="直線コネクタ 631"/>
        <xdr:cNvCxnSpPr/>
      </xdr:nvCxnSpPr>
      <xdr:spPr>
        <a:xfrm>
          <a:off x="13703300" y="13413876"/>
          <a:ext cx="889000" cy="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137109</xdr:rowOff>
    </xdr:from>
    <xdr:ext cx="469744" cy="259045"/>
    <xdr:sp macro="" textlink="">
      <xdr:nvSpPr>
        <xdr:cNvPr id="634" name="テキスト ボックス 633"/>
        <xdr:cNvSpPr txBox="1"/>
      </xdr:nvSpPr>
      <xdr:spPr>
        <a:xfrm>
          <a:off x="14357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40776</xdr:rowOff>
    </xdr:from>
    <xdr:to>
      <xdr:col>71</xdr:col>
      <xdr:colOff>177800</xdr:colOff>
      <xdr:row>78</xdr:row>
      <xdr:rowOff>138063</xdr:rowOff>
    </xdr:to>
    <xdr:cxnSp macro="">
      <xdr:nvCxnSpPr>
        <xdr:cNvPr id="635" name="直線コネクタ 634"/>
        <xdr:cNvCxnSpPr/>
      </xdr:nvCxnSpPr>
      <xdr:spPr>
        <a:xfrm flipV="1">
          <a:off x="12814300" y="13413876"/>
          <a:ext cx="889000" cy="9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113269</xdr:rowOff>
    </xdr:from>
    <xdr:to>
      <xdr:col>85</xdr:col>
      <xdr:colOff>177800</xdr:colOff>
      <xdr:row>78</xdr:row>
      <xdr:rowOff>43419</xdr:rowOff>
    </xdr:to>
    <xdr:sp macro="" textlink="">
      <xdr:nvSpPr>
        <xdr:cNvPr id="645" name="楕円 644"/>
        <xdr:cNvSpPr/>
      </xdr:nvSpPr>
      <xdr:spPr>
        <a:xfrm>
          <a:off x="16268700" y="133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136146</xdr:rowOff>
    </xdr:from>
    <xdr:ext cx="534377" cy="259045"/>
    <xdr:sp macro="" textlink="">
      <xdr:nvSpPr>
        <xdr:cNvPr id="646" name="災害復旧費該当値テキスト"/>
        <xdr:cNvSpPr txBox="1"/>
      </xdr:nvSpPr>
      <xdr:spPr>
        <a:xfrm>
          <a:off x="16370300" y="1316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67435</xdr:rowOff>
    </xdr:from>
    <xdr:to>
      <xdr:col>81</xdr:col>
      <xdr:colOff>101600</xdr:colOff>
      <xdr:row>78</xdr:row>
      <xdr:rowOff>169035</xdr:rowOff>
    </xdr:to>
    <xdr:sp macro="" textlink="">
      <xdr:nvSpPr>
        <xdr:cNvPr id="647" name="楕円 646"/>
        <xdr:cNvSpPr/>
      </xdr:nvSpPr>
      <xdr:spPr>
        <a:xfrm>
          <a:off x="15430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160162</xdr:rowOff>
    </xdr:from>
    <xdr:ext cx="469744" cy="259045"/>
    <xdr:sp macro="" textlink="">
      <xdr:nvSpPr>
        <xdr:cNvPr id="648" name="テキスト ボックス 647"/>
        <xdr:cNvSpPr txBox="1"/>
      </xdr:nvSpPr>
      <xdr:spPr>
        <a:xfrm>
          <a:off x="15246428" y="1353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39097</xdr:rowOff>
    </xdr:from>
    <xdr:to>
      <xdr:col>76</xdr:col>
      <xdr:colOff>165100</xdr:colOff>
      <xdr:row>78</xdr:row>
      <xdr:rowOff>140697</xdr:rowOff>
    </xdr:to>
    <xdr:sp macro="" textlink="">
      <xdr:nvSpPr>
        <xdr:cNvPr id="649" name="楕円 648"/>
        <xdr:cNvSpPr/>
      </xdr:nvSpPr>
      <xdr:spPr>
        <a:xfrm>
          <a:off x="14541500" y="13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157224</xdr:rowOff>
    </xdr:from>
    <xdr:ext cx="534377" cy="259045"/>
    <xdr:sp macro="" textlink="">
      <xdr:nvSpPr>
        <xdr:cNvPr id="650" name="テキスト ボックス 649"/>
        <xdr:cNvSpPr txBox="1"/>
      </xdr:nvSpPr>
      <xdr:spPr>
        <a:xfrm>
          <a:off x="14325111" y="131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161426</xdr:rowOff>
    </xdr:from>
    <xdr:to>
      <xdr:col>72</xdr:col>
      <xdr:colOff>38100</xdr:colOff>
      <xdr:row>78</xdr:row>
      <xdr:rowOff>91576</xdr:rowOff>
    </xdr:to>
    <xdr:sp macro="" textlink="">
      <xdr:nvSpPr>
        <xdr:cNvPr id="651" name="楕円 650"/>
        <xdr:cNvSpPr/>
      </xdr:nvSpPr>
      <xdr:spPr>
        <a:xfrm>
          <a:off x="13652500" y="133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108103</xdr:rowOff>
    </xdr:from>
    <xdr:ext cx="534377" cy="259045"/>
    <xdr:sp macro="" textlink="">
      <xdr:nvSpPr>
        <xdr:cNvPr id="652" name="テキスト ボックス 651"/>
        <xdr:cNvSpPr txBox="1"/>
      </xdr:nvSpPr>
      <xdr:spPr>
        <a:xfrm>
          <a:off x="13436111" y="131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87263</xdr:rowOff>
    </xdr:from>
    <xdr:to>
      <xdr:col>67</xdr:col>
      <xdr:colOff>101600</xdr:colOff>
      <xdr:row>79</xdr:row>
      <xdr:rowOff>17413</xdr:rowOff>
    </xdr:to>
    <xdr:sp macro="" textlink="">
      <xdr:nvSpPr>
        <xdr:cNvPr id="653" name="楕円 652"/>
        <xdr:cNvSpPr/>
      </xdr:nvSpPr>
      <xdr:spPr>
        <a:xfrm>
          <a:off x="12763500" y="13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8540</xdr:rowOff>
    </xdr:from>
    <xdr:ext cx="378565" cy="259045"/>
    <xdr:sp macro="" textlink="">
      <xdr:nvSpPr>
        <xdr:cNvPr id="654" name="テキスト ボックス 653"/>
        <xdr:cNvSpPr txBox="1"/>
      </xdr:nvSpPr>
      <xdr:spPr>
        <a:xfrm>
          <a:off x="12625017" y="135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59457</xdr:rowOff>
    </xdr:from>
    <xdr:to>
      <xdr:col>85</xdr:col>
      <xdr:colOff>127000</xdr:colOff>
      <xdr:row>95</xdr:row>
      <xdr:rowOff>71303</xdr:rowOff>
    </xdr:to>
    <xdr:cxnSp macro="">
      <xdr:nvCxnSpPr>
        <xdr:cNvPr id="681" name="直線コネクタ 680"/>
        <xdr:cNvCxnSpPr/>
      </xdr:nvCxnSpPr>
      <xdr:spPr>
        <a:xfrm flipV="1">
          <a:off x="15481300" y="16347207"/>
          <a:ext cx="8382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71303</xdr:rowOff>
    </xdr:from>
    <xdr:to>
      <xdr:col>81</xdr:col>
      <xdr:colOff>50800</xdr:colOff>
      <xdr:row>95</xdr:row>
      <xdr:rowOff>95320</xdr:rowOff>
    </xdr:to>
    <xdr:cxnSp macro="">
      <xdr:nvCxnSpPr>
        <xdr:cNvPr id="684" name="直線コネクタ 683"/>
        <xdr:cNvCxnSpPr/>
      </xdr:nvCxnSpPr>
      <xdr:spPr>
        <a:xfrm flipV="1">
          <a:off x="14592300" y="16359053"/>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95320</xdr:rowOff>
    </xdr:from>
    <xdr:to>
      <xdr:col>76</xdr:col>
      <xdr:colOff>114300</xdr:colOff>
      <xdr:row>95</xdr:row>
      <xdr:rowOff>125188</xdr:rowOff>
    </xdr:to>
    <xdr:cxnSp macro="">
      <xdr:nvCxnSpPr>
        <xdr:cNvPr id="687" name="直線コネクタ 686"/>
        <xdr:cNvCxnSpPr/>
      </xdr:nvCxnSpPr>
      <xdr:spPr>
        <a:xfrm flipV="1">
          <a:off x="13703300" y="16383070"/>
          <a:ext cx="8890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125188</xdr:rowOff>
    </xdr:from>
    <xdr:to>
      <xdr:col>71</xdr:col>
      <xdr:colOff>177800</xdr:colOff>
      <xdr:row>95</xdr:row>
      <xdr:rowOff>152177</xdr:rowOff>
    </xdr:to>
    <xdr:cxnSp macro="">
      <xdr:nvCxnSpPr>
        <xdr:cNvPr id="690" name="直線コネクタ 689"/>
        <xdr:cNvCxnSpPr/>
      </xdr:nvCxnSpPr>
      <xdr:spPr>
        <a:xfrm flipV="1">
          <a:off x="12814300" y="16412938"/>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8657</xdr:rowOff>
    </xdr:from>
    <xdr:to>
      <xdr:col>85</xdr:col>
      <xdr:colOff>177800</xdr:colOff>
      <xdr:row>95</xdr:row>
      <xdr:rowOff>110257</xdr:rowOff>
    </xdr:to>
    <xdr:sp macro="" textlink="">
      <xdr:nvSpPr>
        <xdr:cNvPr id="700" name="楕円 699"/>
        <xdr:cNvSpPr/>
      </xdr:nvSpPr>
      <xdr:spPr>
        <a:xfrm>
          <a:off x="16268700" y="162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31534</xdr:rowOff>
    </xdr:from>
    <xdr:ext cx="599010" cy="259045"/>
    <xdr:sp macro="" textlink="">
      <xdr:nvSpPr>
        <xdr:cNvPr id="701" name="公債費該当値テキスト"/>
        <xdr:cNvSpPr txBox="1"/>
      </xdr:nvSpPr>
      <xdr:spPr>
        <a:xfrm>
          <a:off x="16370300" y="1614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20503</xdr:rowOff>
    </xdr:from>
    <xdr:to>
      <xdr:col>81</xdr:col>
      <xdr:colOff>101600</xdr:colOff>
      <xdr:row>95</xdr:row>
      <xdr:rowOff>122103</xdr:rowOff>
    </xdr:to>
    <xdr:sp macro="" textlink="">
      <xdr:nvSpPr>
        <xdr:cNvPr id="702" name="楕円 701"/>
        <xdr:cNvSpPr/>
      </xdr:nvSpPr>
      <xdr:spPr>
        <a:xfrm>
          <a:off x="15430500" y="163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138630</xdr:rowOff>
    </xdr:from>
    <xdr:ext cx="599010" cy="259045"/>
    <xdr:sp macro="" textlink="">
      <xdr:nvSpPr>
        <xdr:cNvPr id="703" name="テキスト ボックス 702"/>
        <xdr:cNvSpPr txBox="1"/>
      </xdr:nvSpPr>
      <xdr:spPr>
        <a:xfrm>
          <a:off x="15181795" y="160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44520</xdr:rowOff>
    </xdr:from>
    <xdr:to>
      <xdr:col>76</xdr:col>
      <xdr:colOff>165100</xdr:colOff>
      <xdr:row>95</xdr:row>
      <xdr:rowOff>146120</xdr:rowOff>
    </xdr:to>
    <xdr:sp macro="" textlink="">
      <xdr:nvSpPr>
        <xdr:cNvPr id="704" name="楕円 703"/>
        <xdr:cNvSpPr/>
      </xdr:nvSpPr>
      <xdr:spPr>
        <a:xfrm>
          <a:off x="14541500" y="16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162647</xdr:rowOff>
    </xdr:from>
    <xdr:ext cx="599010" cy="259045"/>
    <xdr:sp macro="" textlink="">
      <xdr:nvSpPr>
        <xdr:cNvPr id="705" name="テキスト ボックス 704"/>
        <xdr:cNvSpPr txBox="1"/>
      </xdr:nvSpPr>
      <xdr:spPr>
        <a:xfrm>
          <a:off x="14292795" y="161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74388</xdr:rowOff>
    </xdr:from>
    <xdr:to>
      <xdr:col>72</xdr:col>
      <xdr:colOff>38100</xdr:colOff>
      <xdr:row>96</xdr:row>
      <xdr:rowOff>4538</xdr:rowOff>
    </xdr:to>
    <xdr:sp macro="" textlink="">
      <xdr:nvSpPr>
        <xdr:cNvPr id="706" name="楕円 705"/>
        <xdr:cNvSpPr/>
      </xdr:nvSpPr>
      <xdr:spPr>
        <a:xfrm>
          <a:off x="13652500" y="163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21065</xdr:rowOff>
    </xdr:from>
    <xdr:ext cx="599010" cy="259045"/>
    <xdr:sp macro="" textlink="">
      <xdr:nvSpPr>
        <xdr:cNvPr id="707" name="テキスト ボックス 706"/>
        <xdr:cNvSpPr txBox="1"/>
      </xdr:nvSpPr>
      <xdr:spPr>
        <a:xfrm>
          <a:off x="13403795" y="1613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101377</xdr:rowOff>
    </xdr:from>
    <xdr:to>
      <xdr:col>67</xdr:col>
      <xdr:colOff>101600</xdr:colOff>
      <xdr:row>96</xdr:row>
      <xdr:rowOff>31527</xdr:rowOff>
    </xdr:to>
    <xdr:sp macro="" textlink="">
      <xdr:nvSpPr>
        <xdr:cNvPr id="708" name="楕円 707"/>
        <xdr:cNvSpPr/>
      </xdr:nvSpPr>
      <xdr:spPr>
        <a:xfrm>
          <a:off x="12763500" y="163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48054</xdr:rowOff>
    </xdr:from>
    <xdr:ext cx="599010" cy="259045"/>
    <xdr:sp macro="" textlink="">
      <xdr:nvSpPr>
        <xdr:cNvPr id="709" name="テキスト ボックス 708"/>
        <xdr:cNvSpPr txBox="1"/>
      </xdr:nvSpPr>
      <xdr:spPr>
        <a:xfrm>
          <a:off x="12514795" y="1616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163,252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190,829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上回っているが、主に介護保険特別会計、国民健康保険への繰出金、保育園運営経費、各種福祉事業があるが、介護保険特別会計繰出金、保育園空調設備工事、福祉施設建設事業に伴う既存建物解体工事等が増額の要因であるが、引き続き歳出額の抑制に努めたい。農林水産業費は道の駅直売施設等整備事業、産地パワーアップ事業の実施により前年度と比較して増額となっている。商工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年度に振興公社振興基金への積立、長和町振興公社への貸付を行ったことにより減少となっている。災害復旧費は令和元年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月の台風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災害により増額となっている。また、経常的経費として依田窪医療福祉事務組合、上田地域広域連合で運営しているクリーンセンターへの負担金や補助金が平均値を上回る要因である。公債費について、類似団体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75,090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130,051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円と上回っているが、新庁舎建設事業等の大規模事業の公債費の償還が始まったことが要因となっている。今後、地方交付税の減額、令和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年度からの会計年度任用職員制度や行政事務委託への移行による雇用形態の変化による人件費の増額、消費税の増額等に対応するため、物件費・補助費等の経常的経費の見直し等を図る。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基金の取崩しにより基金残高の標準財政規模比は前年度より減少している。実質収支額の標準財政規模比は、翌年度に繰り越すべき財源が前年より減少したことにより増となった。実質単年度収支の標準財政規模に対する割合は、基金の取り崩しがあったため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水道特別会計、令和元年度から下水道特別会計が事業会計に移行したが、全ての会計において赤字決算がないことから、連結実質赤字比率は算定されていない。特に一般会計が非常に厳しい財政状況下にあることを踏まえ、一般会計からの経費負担区分の適正な運用に努め、事業収入の増加、経営の合理化、徹底した経費の節減を積極的に取り組み、独立採算を基本に負担金、使用料等のあり方も含め、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6553587</v>
      </c>
      <c r="BO4" s="431"/>
      <c r="BP4" s="431"/>
      <c r="BQ4" s="431"/>
      <c r="BR4" s="431"/>
      <c r="BS4" s="431"/>
      <c r="BT4" s="431"/>
      <c r="BU4" s="432"/>
      <c r="BV4" s="430">
        <v>5804006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4.4000000000000004</v>
      </c>
      <c r="CU4" s="437"/>
      <c r="CV4" s="437"/>
      <c r="CW4" s="437"/>
      <c r="CX4" s="437"/>
      <c r="CY4" s="437"/>
      <c r="CZ4" s="437"/>
      <c r="DA4" s="438"/>
      <c r="DB4" s="436">
        <v>2.9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6242546</v>
      </c>
      <c r="BO5" s="468"/>
      <c r="BP5" s="468"/>
      <c r="BQ5" s="468"/>
      <c r="BR5" s="468"/>
      <c r="BS5" s="468"/>
      <c r="BT5" s="468"/>
      <c r="BU5" s="469"/>
      <c r="BV5" s="467">
        <v>5682642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91.2</v>
      </c>
      <c r="CU5" s="465"/>
      <c r="CV5" s="465"/>
      <c r="CW5" s="465"/>
      <c r="CX5" s="465"/>
      <c r="CY5" s="465"/>
      <c r="CZ5" s="465"/>
      <c r="DA5" s="466"/>
      <c r="DB5" s="464">
        <v>91.2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311041</v>
      </c>
      <c r="BO6" s="468"/>
      <c r="BP6" s="468"/>
      <c r="BQ6" s="468"/>
      <c r="BR6" s="468"/>
      <c r="BS6" s="468"/>
      <c r="BT6" s="468"/>
      <c r="BU6" s="469"/>
      <c r="BV6" s="467">
        <v>121364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93.9</v>
      </c>
      <c r="CU6" s="505"/>
      <c r="CV6" s="505"/>
      <c r="CW6" s="505"/>
      <c r="CX6" s="505"/>
      <c r="CY6" s="505"/>
      <c r="CZ6" s="505"/>
      <c r="DA6" s="506"/>
      <c r="DB6" s="504">
        <v>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152659</v>
      </c>
      <c r="BO7" s="468"/>
      <c r="BP7" s="468"/>
      <c r="BQ7" s="468"/>
      <c r="BR7" s="468"/>
      <c r="BS7" s="468"/>
      <c r="BT7" s="468"/>
      <c r="BU7" s="469"/>
      <c r="BV7" s="467">
        <v>19631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3565257</v>
      </c>
      <c r="CU7" s="468"/>
      <c r="CV7" s="468"/>
      <c r="CW7" s="468"/>
      <c r="CX7" s="468"/>
      <c r="CY7" s="468"/>
      <c r="CZ7" s="468"/>
      <c r="DA7" s="469"/>
      <c r="DB7" s="467">
        <v>3562307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158382</v>
      </c>
      <c r="BO8" s="468"/>
      <c r="BP8" s="468"/>
      <c r="BQ8" s="468"/>
      <c r="BR8" s="468"/>
      <c r="BS8" s="468"/>
      <c r="BT8" s="468"/>
      <c r="BU8" s="469"/>
      <c r="BV8" s="467">
        <v>101733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6166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56649</v>
      </c>
      <c r="BO9" s="468"/>
      <c r="BP9" s="468"/>
      <c r="BQ9" s="468"/>
      <c r="BR9" s="468"/>
      <c r="BS9" s="468"/>
      <c r="BT9" s="468"/>
      <c r="BU9" s="469"/>
      <c r="BV9" s="467">
        <v>24765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16.399999999999999</v>
      </c>
      <c r="CU9" s="465"/>
      <c r="CV9" s="465"/>
      <c r="CW9" s="465"/>
      <c r="CX9" s="465"/>
      <c r="CY9" s="465"/>
      <c r="CZ9" s="465"/>
      <c r="DA9" s="466"/>
      <c r="DB9" s="464">
        <v>17.5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6780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116</v>
      </c>
      <c r="AV10" s="500"/>
      <c r="AW10" s="500"/>
      <c r="AX10" s="500"/>
      <c r="AY10" s="501" t="s">
        <v>121</v>
      </c>
      <c r="AZ10" s="502"/>
      <c r="BA10" s="502"/>
      <c r="BB10" s="502"/>
      <c r="BC10" s="502"/>
      <c r="BD10" s="502"/>
      <c r="BE10" s="502"/>
      <c r="BF10" s="502"/>
      <c r="BG10" s="502"/>
      <c r="BH10" s="502"/>
      <c r="BI10" s="502"/>
      <c r="BJ10" s="502"/>
      <c r="BK10" s="502"/>
      <c r="BL10" s="502"/>
      <c r="BM10" s="503"/>
      <c r="BN10" s="467">
        <v>4422</v>
      </c>
      <c r="BO10" s="468"/>
      <c r="BP10" s="468"/>
      <c r="BQ10" s="468"/>
      <c r="BR10" s="468"/>
      <c r="BS10" s="468"/>
      <c r="BT10" s="468"/>
      <c r="BU10" s="469"/>
      <c r="BV10" s="467">
        <v>5128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116</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5995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432514</v>
      </c>
      <c r="BO12" s="468"/>
      <c r="BP12" s="468"/>
      <c r="BQ12" s="468"/>
      <c r="BR12" s="468"/>
      <c r="BS12" s="468"/>
      <c r="BT12" s="468"/>
      <c r="BU12" s="469"/>
      <c r="BV12" s="467">
        <v>269432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5938</v>
      </c>
      <c r="S13" s="552"/>
      <c r="T13" s="552"/>
      <c r="U13" s="552"/>
      <c r="V13" s="553"/>
      <c r="W13" s="483" t="s">
        <v>139</v>
      </c>
      <c r="X13" s="484"/>
      <c r="Y13" s="484"/>
      <c r="Z13" s="484"/>
      <c r="AA13" s="484"/>
      <c r="AB13" s="474"/>
      <c r="AC13" s="518">
        <v>341</v>
      </c>
      <c r="AD13" s="519"/>
      <c r="AE13" s="519"/>
      <c r="AF13" s="519"/>
      <c r="AG13" s="561"/>
      <c r="AH13" s="518">
        <v>371</v>
      </c>
      <c r="AI13" s="519"/>
      <c r="AJ13" s="519"/>
      <c r="AK13" s="519"/>
      <c r="AL13" s="520"/>
      <c r="AM13" s="496" t="s">
        <v>140</v>
      </c>
      <c r="AN13" s="497"/>
      <c r="AO13" s="497"/>
      <c r="AP13" s="497"/>
      <c r="AQ13" s="497"/>
      <c r="AR13" s="497"/>
      <c r="AS13" s="497"/>
      <c r="AT13" s="498"/>
      <c r="AU13" s="499" t="s">
        <v>94</v>
      </c>
      <c r="AV13" s="500"/>
      <c r="AW13" s="500"/>
      <c r="AX13" s="500"/>
      <c r="AY13" s="501" t="s">
        <v>141</v>
      </c>
      <c r="AZ13" s="502"/>
      <c r="BA13" s="502"/>
      <c r="BB13" s="502"/>
      <c r="BC13" s="502"/>
      <c r="BD13" s="502"/>
      <c r="BE13" s="502"/>
      <c r="BF13" s="502"/>
      <c r="BG13" s="502"/>
      <c r="BH13" s="502"/>
      <c r="BI13" s="502"/>
      <c r="BJ13" s="502"/>
      <c r="BK13" s="502"/>
      <c r="BL13" s="502"/>
      <c r="BM13" s="503"/>
      <c r="BN13" s="467">
        <v>-371443</v>
      </c>
      <c r="BO13" s="468"/>
      <c r="BP13" s="468"/>
      <c r="BQ13" s="468"/>
      <c r="BR13" s="468"/>
      <c r="BS13" s="468"/>
      <c r="BT13" s="468"/>
      <c r="BU13" s="469"/>
      <c r="BV13" s="467">
        <v>-239539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11.1</v>
      </c>
      <c r="CU13" s="465"/>
      <c r="CV13" s="465"/>
      <c r="CW13" s="465"/>
      <c r="CX13" s="465"/>
      <c r="CY13" s="465"/>
      <c r="CZ13" s="465"/>
      <c r="DA13" s="466"/>
      <c r="DB13" s="464">
        <v>10.6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6124</v>
      </c>
      <c r="S14" s="552"/>
      <c r="T14" s="552"/>
      <c r="U14" s="552"/>
      <c r="V14" s="553"/>
      <c r="W14" s="457"/>
      <c r="X14" s="458"/>
      <c r="Y14" s="458"/>
      <c r="Z14" s="458"/>
      <c r="AA14" s="458"/>
      <c r="AB14" s="447"/>
      <c r="AC14" s="554">
        <v>11.2</v>
      </c>
      <c r="AD14" s="555"/>
      <c r="AE14" s="555"/>
      <c r="AF14" s="555"/>
      <c r="AG14" s="556"/>
      <c r="AH14" s="554">
        <v>11.9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73.3</v>
      </c>
      <c r="CU14" s="566"/>
      <c r="CV14" s="566"/>
      <c r="CW14" s="566"/>
      <c r="CX14" s="566"/>
      <c r="CY14" s="566"/>
      <c r="CZ14" s="566"/>
      <c r="DA14" s="567"/>
      <c r="DB14" s="565">
        <v>34.4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6072</v>
      </c>
      <c r="S15" s="552"/>
      <c r="T15" s="552"/>
      <c r="U15" s="552"/>
      <c r="V15" s="553"/>
      <c r="W15" s="483" t="s">
        <v>145</v>
      </c>
      <c r="X15" s="484"/>
      <c r="Y15" s="484"/>
      <c r="Z15" s="484"/>
      <c r="AA15" s="484"/>
      <c r="AB15" s="474"/>
      <c r="AC15" s="518">
        <v>881</v>
      </c>
      <c r="AD15" s="519"/>
      <c r="AE15" s="519"/>
      <c r="AF15" s="519"/>
      <c r="AG15" s="561"/>
      <c r="AH15" s="518">
        <v>993</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766573</v>
      </c>
      <c r="BO15" s="431"/>
      <c r="BP15" s="431"/>
      <c r="BQ15" s="431"/>
      <c r="BR15" s="431"/>
      <c r="BS15" s="431"/>
      <c r="BT15" s="431"/>
      <c r="BU15" s="432"/>
      <c r="BV15" s="430">
        <v>726249</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28.9</v>
      </c>
      <c r="AD16" s="555"/>
      <c r="AE16" s="555"/>
      <c r="AF16" s="555"/>
      <c r="AG16" s="556"/>
      <c r="AH16" s="554">
        <v>31.9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3226827</v>
      </c>
      <c r="BO16" s="468"/>
      <c r="BP16" s="468"/>
      <c r="BQ16" s="468"/>
      <c r="BR16" s="468"/>
      <c r="BS16" s="468"/>
      <c r="BT16" s="468"/>
      <c r="BU16" s="469"/>
      <c r="BV16" s="467">
        <v>3160498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1829</v>
      </c>
      <c r="AD17" s="519"/>
      <c r="AE17" s="519"/>
      <c r="AF17" s="519"/>
      <c r="AG17" s="561"/>
      <c r="AH17" s="518">
        <v>1752</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963108</v>
      </c>
      <c r="BO17" s="468"/>
      <c r="BP17" s="468"/>
      <c r="BQ17" s="468"/>
      <c r="BR17" s="468"/>
      <c r="BS17" s="468"/>
      <c r="BT17" s="468"/>
      <c r="BU17" s="469"/>
      <c r="BV17" s="467">
        <v>910773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183.86</v>
      </c>
      <c r="M18" s="583"/>
      <c r="N18" s="583"/>
      <c r="O18" s="583"/>
      <c r="P18" s="583"/>
      <c r="Q18" s="583"/>
      <c r="R18" s="584"/>
      <c r="S18" s="584"/>
      <c r="T18" s="584"/>
      <c r="U18" s="584"/>
      <c r="V18" s="585"/>
      <c r="W18" s="485"/>
      <c r="X18" s="486"/>
      <c r="Y18" s="486"/>
      <c r="Z18" s="486"/>
      <c r="AA18" s="486"/>
      <c r="AB18" s="477"/>
      <c r="AC18" s="586">
        <v>59.9</v>
      </c>
      <c r="AD18" s="587"/>
      <c r="AE18" s="587"/>
      <c r="AF18" s="587"/>
      <c r="AG18" s="588"/>
      <c r="AH18" s="586">
        <v>56.2</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3287527</v>
      </c>
      <c r="BO18" s="468"/>
      <c r="BP18" s="468"/>
      <c r="BQ18" s="468"/>
      <c r="BR18" s="468"/>
      <c r="BS18" s="468"/>
      <c r="BT18" s="468"/>
      <c r="BU18" s="469"/>
      <c r="BV18" s="467">
        <v>3268598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34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4500986</v>
      </c>
      <c r="BO19" s="468"/>
      <c r="BP19" s="468"/>
      <c r="BQ19" s="468"/>
      <c r="BR19" s="468"/>
      <c r="BS19" s="468"/>
      <c r="BT19" s="468"/>
      <c r="BU19" s="469"/>
      <c r="BV19" s="467">
        <v>4198580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2416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6648495</v>
      </c>
      <c r="BO23" s="468"/>
      <c r="BP23" s="468"/>
      <c r="BQ23" s="468"/>
      <c r="BR23" s="468"/>
      <c r="BS23" s="468"/>
      <c r="BT23" s="468"/>
      <c r="BU23" s="469"/>
      <c r="BV23" s="467">
        <v>6657232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7660</v>
      </c>
      <c r="R24" s="519"/>
      <c r="S24" s="519"/>
      <c r="T24" s="519"/>
      <c r="U24" s="519"/>
      <c r="V24" s="561"/>
      <c r="W24" s="620"/>
      <c r="X24" s="608"/>
      <c r="Y24" s="609"/>
      <c r="Z24" s="517" t="s">
        <v>169</v>
      </c>
      <c r="AA24" s="497"/>
      <c r="AB24" s="497"/>
      <c r="AC24" s="497"/>
      <c r="AD24" s="497"/>
      <c r="AE24" s="497"/>
      <c r="AF24" s="497"/>
      <c r="AG24" s="498"/>
      <c r="AH24" s="518">
        <v>90</v>
      </c>
      <c r="AI24" s="519"/>
      <c r="AJ24" s="519"/>
      <c r="AK24" s="519"/>
      <c r="AL24" s="561"/>
      <c r="AM24" s="518">
        <v>282060</v>
      </c>
      <c r="AN24" s="519"/>
      <c r="AO24" s="519"/>
      <c r="AP24" s="519"/>
      <c r="AQ24" s="519"/>
      <c r="AR24" s="561"/>
      <c r="AS24" s="518">
        <v>3134</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4845513</v>
      </c>
      <c r="BO24" s="468"/>
      <c r="BP24" s="468"/>
      <c r="BQ24" s="468"/>
      <c r="BR24" s="468"/>
      <c r="BS24" s="468"/>
      <c r="BT24" s="468"/>
      <c r="BU24" s="469"/>
      <c r="BV24" s="467">
        <v>4515515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6050</v>
      </c>
      <c r="R25" s="519"/>
      <c r="S25" s="519"/>
      <c r="T25" s="519"/>
      <c r="U25" s="519"/>
      <c r="V25" s="561"/>
      <c r="W25" s="620"/>
      <c r="X25" s="608"/>
      <c r="Y25" s="609"/>
      <c r="Z25" s="517" t="s">
        <v>172</v>
      </c>
      <c r="AA25" s="497"/>
      <c r="AB25" s="497"/>
      <c r="AC25" s="497"/>
      <c r="AD25" s="497"/>
      <c r="AE25" s="497"/>
      <c r="AF25" s="497"/>
      <c r="AG25" s="498"/>
      <c r="AH25" s="518" t="s">
        <v>129</v>
      </c>
      <c r="AI25" s="519"/>
      <c r="AJ25" s="519"/>
      <c r="AK25" s="519"/>
      <c r="AL25" s="561"/>
      <c r="AM25" s="518" t="s">
        <v>137</v>
      </c>
      <c r="AN25" s="519"/>
      <c r="AO25" s="519"/>
      <c r="AP25" s="519"/>
      <c r="AQ25" s="519"/>
      <c r="AR25" s="561"/>
      <c r="AS25" s="518" t="s">
        <v>129</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1066653</v>
      </c>
      <c r="BO25" s="431"/>
      <c r="BP25" s="431"/>
      <c r="BQ25" s="431"/>
      <c r="BR25" s="431"/>
      <c r="BS25" s="431"/>
      <c r="BT25" s="431"/>
      <c r="BU25" s="432"/>
      <c r="BV25" s="430" t="s">
        <v>137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5410</v>
      </c>
      <c r="R26" s="519"/>
      <c r="S26" s="519"/>
      <c r="T26" s="519"/>
      <c r="U26" s="519"/>
      <c r="V26" s="561"/>
      <c r="W26" s="620"/>
      <c r="X26" s="608"/>
      <c r="Y26" s="609"/>
      <c r="Z26" s="517" t="s">
        <v>175</v>
      </c>
      <c r="AA26" s="630"/>
      <c r="AB26" s="630"/>
      <c r="AC26" s="630"/>
      <c r="AD26" s="630"/>
      <c r="AE26" s="630"/>
      <c r="AF26" s="630"/>
      <c r="AG26" s="631"/>
      <c r="AH26" s="518" t="s">
        <v>129</v>
      </c>
      <c r="AI26" s="519"/>
      <c r="AJ26" s="519"/>
      <c r="AK26" s="519"/>
      <c r="AL26" s="561"/>
      <c r="AM26" s="518" t="s">
        <v>137</v>
      </c>
      <c r="AN26" s="519"/>
      <c r="AO26" s="519"/>
      <c r="AP26" s="519"/>
      <c r="AQ26" s="519"/>
      <c r="AR26" s="561"/>
      <c r="AS26" s="518" t="s">
        <v>176</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2610</v>
      </c>
      <c r="R27" s="519"/>
      <c r="S27" s="519"/>
      <c r="T27" s="519"/>
      <c r="U27" s="519"/>
      <c r="V27" s="561"/>
      <c r="W27" s="620"/>
      <c r="X27" s="608"/>
      <c r="Y27" s="609"/>
      <c r="Z27" s="517" t="s">
        <v>179</v>
      </c>
      <c r="AA27" s="497"/>
      <c r="AB27" s="497"/>
      <c r="AC27" s="497"/>
      <c r="AD27" s="497"/>
      <c r="AE27" s="497"/>
      <c r="AF27" s="497"/>
      <c r="AG27" s="498"/>
      <c r="AH27" s="518" t="s">
        <v>129</v>
      </c>
      <c r="AI27" s="519"/>
      <c r="AJ27" s="519"/>
      <c r="AK27" s="519"/>
      <c r="AL27" s="561"/>
      <c r="AM27" s="518" t="s">
        <v>129</v>
      </c>
      <c r="AN27" s="519"/>
      <c r="AO27" s="519"/>
      <c r="AP27" s="519"/>
      <c r="AQ27" s="519"/>
      <c r="AR27" s="561"/>
      <c r="AS27" s="518" t="s">
        <v>129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35913</v>
      </c>
      <c r="BO27" s="644"/>
      <c r="BP27" s="644"/>
      <c r="BQ27" s="644"/>
      <c r="BR27" s="644"/>
      <c r="BS27" s="644"/>
      <c r="BT27" s="644"/>
      <c r="BU27" s="645"/>
      <c r="BV27" s="643">
        <v>35845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1960</v>
      </c>
      <c r="R28" s="519"/>
      <c r="S28" s="519"/>
      <c r="T28" s="519"/>
      <c r="U28" s="519"/>
      <c r="V28" s="561"/>
      <c r="W28" s="620"/>
      <c r="X28" s="608"/>
      <c r="Y28" s="609"/>
      <c r="Z28" s="517" t="s">
        <v>182</v>
      </c>
      <c r="AA28" s="497"/>
      <c r="AB28" s="497"/>
      <c r="AC28" s="497"/>
      <c r="AD28" s="497"/>
      <c r="AE28" s="497"/>
      <c r="AF28" s="497"/>
      <c r="AG28" s="498"/>
      <c r="AH28" s="518" t="s">
        <v>129</v>
      </c>
      <c r="AI28" s="519"/>
      <c r="AJ28" s="519"/>
      <c r="AK28" s="519"/>
      <c r="AL28" s="561"/>
      <c r="AM28" s="518" t="s">
        <v>137</v>
      </c>
      <c r="AN28" s="519"/>
      <c r="AO28" s="519"/>
      <c r="AP28" s="519"/>
      <c r="AQ28" s="519"/>
      <c r="AR28" s="561"/>
      <c r="AS28" s="518" t="s">
        <v>137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1943040</v>
      </c>
      <c r="BO28" s="431"/>
      <c r="BP28" s="431"/>
      <c r="BQ28" s="431"/>
      <c r="BR28" s="431"/>
      <c r="BS28" s="431"/>
      <c r="BT28" s="431"/>
      <c r="BU28" s="432"/>
      <c r="BV28" s="430">
        <v>2322132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8</v>
      </c>
      <c r="M29" s="519"/>
      <c r="N29" s="519"/>
      <c r="O29" s="519"/>
      <c r="P29" s="561"/>
      <c r="Q29" s="518">
        <v>1750</v>
      </c>
      <c r="R29" s="519"/>
      <c r="S29" s="519"/>
      <c r="T29" s="519"/>
      <c r="U29" s="519"/>
      <c r="V29" s="561"/>
      <c r="W29" s="621"/>
      <c r="X29" s="622"/>
      <c r="Y29" s="623"/>
      <c r="Z29" s="517" t="s">
        <v>185</v>
      </c>
      <c r="AA29" s="497"/>
      <c r="AB29" s="497"/>
      <c r="AC29" s="497"/>
      <c r="AD29" s="497"/>
      <c r="AE29" s="497"/>
      <c r="AF29" s="497"/>
      <c r="AG29" s="498"/>
      <c r="AH29" s="518">
        <v>90</v>
      </c>
      <c r="AI29" s="519"/>
      <c r="AJ29" s="519"/>
      <c r="AK29" s="519"/>
      <c r="AL29" s="561"/>
      <c r="AM29" s="518">
        <v>282060</v>
      </c>
      <c r="AN29" s="519"/>
      <c r="AO29" s="519"/>
      <c r="AP29" s="519"/>
      <c r="AQ29" s="519"/>
      <c r="AR29" s="561"/>
      <c r="AS29" s="518">
        <v>3134</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353514</v>
      </c>
      <c r="BO29" s="468"/>
      <c r="BP29" s="468"/>
      <c r="BQ29" s="468"/>
      <c r="BR29" s="468"/>
      <c r="BS29" s="468"/>
      <c r="BT29" s="468"/>
      <c r="BU29" s="469"/>
      <c r="BV29" s="467">
        <v>352842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97.8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1255472</v>
      </c>
      <c r="BO30" s="644"/>
      <c r="BP30" s="644"/>
      <c r="BQ30" s="644"/>
      <c r="BR30" s="644"/>
      <c r="BS30" s="644"/>
      <c r="BT30" s="644"/>
      <c r="BU30" s="645"/>
      <c r="BV30" s="643">
        <v>1382499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194</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長和町国民健康保険特別会計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長和町上水道事業会計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長和町観光施設事業特別会計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上田地域広域連合一般会計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長和町振興公社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長和町同和地区住宅新築資金等貸付特別会計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長和町国民健康保険歯科診療所特別会計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長和町特定環境保全公共下水道事業特別会計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上田地域広域連合(ふるさと基金特別会計)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長和町土地開発公社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長和町介護保険特別会計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長和町簡易排水施設特別会計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上田地域広域連合(介護保険特別会計)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長門牧場</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長和町後期高齢者医療特別会計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上田地域広域連合(消防特別会計)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依田窪医療福祉事務組合(依田窪病院事業特別会計)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依田窪医療福祉事務組合(依田窪老人保健施設特別会計)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依田窪医療福祉事務組合依田窪病院病院訪問看護ステーション特別会計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依田窪医療福祉事務組合(居宅介護支援事業所特別会計)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上田市長和町中学校組合一般会計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長野県市町村自治振興組合一般会計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kBOf2uDhkxShIqYptIqtU2ExiiKsG5V1gSIcV0PaNRVT2su/jWib8zEiDEI/fLDmWnNR/fJ5Liw8gy+jUUZhQ==" saltValue="gM+mCp3Bn8MMtd0ltRR9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571</v>
      </c>
      <c r="D34" s="1248"/>
      <c r="E34" s="1249"/>
      <c r="F34" s="32">
        <v>6.86</v>
      </c>
      <c r="G34" s="33">
        <v>5.5</v>
      </c>
      <c r="H34" s="33">
        <v>1.98</v>
      </c>
      <c r="I34" s="33">
        <v>2.7</v>
      </c>
      <c r="J34" s="34">
        <v>4.29</v>
      </c>
      <c r="K34" s="22"/>
      <c r="L34" s="22"/>
      <c r="M34" s="22"/>
      <c r="N34" s="22"/>
      <c r="O34" s="22"/>
      <c r="P34" s="22"/>
    </row>
    <row r="35" spans="1:16" ht="39" customHeight="1" x14ac:dyDescent="0.15">
      <c r="A35" s="22"/>
      <c r="B35" s="35"/>
      <c r="C35" s="1242" t="s">
        <v>572</v>
      </c>
      <c r="D35" s="1243"/>
      <c r="E35" s="1244"/>
      <c r="F35" s="36" t="s">
        <v>521</v>
      </c>
      <c r="G35" s="37" t="s">
        <v>521</v>
      </c>
      <c r="H35" s="37">
        <v>2.13</v>
      </c>
      <c r="I35" s="37">
        <v>3.6</v>
      </c>
      <c r="J35" s="38">
        <v>4.08</v>
      </c>
      <c r="K35" s="22"/>
      <c r="L35" s="22"/>
      <c r="M35" s="22"/>
      <c r="N35" s="22"/>
      <c r="O35" s="22"/>
      <c r="P35" s="22"/>
    </row>
    <row r="36" spans="1:16" ht="39" customHeight="1" x14ac:dyDescent="0.15">
      <c r="A36" s="22"/>
      <c r="B36" s="35"/>
      <c r="C36" s="1242" t="s">
        <v>573</v>
      </c>
      <c r="D36" s="1243"/>
      <c r="E36" s="1244"/>
      <c r="F36" s="36">
        <v>0.25</v>
      </c>
      <c r="G36" s="37">
        <v>0.62</v>
      </c>
      <c r="H36" s="37">
        <v>0.75</v>
      </c>
      <c r="I36" s="37">
        <v>0.57999999999999996</v>
      </c>
      <c r="J36" s="38">
        <v>1.98</v>
      </c>
      <c r="K36" s="22"/>
      <c r="L36" s="22"/>
      <c r="M36" s="22"/>
      <c r="N36" s="22"/>
      <c r="O36" s="22"/>
      <c r="P36" s="22"/>
    </row>
    <row r="37" spans="1:16" ht="39" customHeight="1" x14ac:dyDescent="0.15">
      <c r="A37" s="22"/>
      <c r="B37" s="35"/>
      <c r="C37" s="1242" t="s">
        <v>574</v>
      </c>
      <c r="D37" s="1243"/>
      <c r="E37" s="1244"/>
      <c r="F37" s="36">
        <v>0.04</v>
      </c>
      <c r="G37" s="37">
        <v>1.77</v>
      </c>
      <c r="H37" s="37">
        <v>1.56</v>
      </c>
      <c r="I37" s="37">
        <v>1.47</v>
      </c>
      <c r="J37" s="38">
        <v>0.75</v>
      </c>
      <c r="K37" s="22"/>
      <c r="L37" s="22"/>
      <c r="M37" s="22"/>
      <c r="N37" s="22"/>
      <c r="O37" s="22"/>
      <c r="P37" s="22"/>
    </row>
    <row r="38" spans="1:16" ht="39" customHeight="1" x14ac:dyDescent="0.15">
      <c r="A38" s="22"/>
      <c r="B38" s="35"/>
      <c r="C38" s="1242" t="s">
        <v>575</v>
      </c>
      <c r="D38" s="1243"/>
      <c r="E38" s="1244"/>
      <c r="F38" s="36">
        <v>0.21</v>
      </c>
      <c r="G38" s="37">
        <v>0.02</v>
      </c>
      <c r="H38" s="37">
        <v>0.44</v>
      </c>
      <c r="I38" s="37">
        <v>0.39</v>
      </c>
      <c r="J38" s="38">
        <v>0.44</v>
      </c>
      <c r="K38" s="22"/>
      <c r="L38" s="22"/>
      <c r="M38" s="22"/>
      <c r="N38" s="22"/>
      <c r="O38" s="22"/>
      <c r="P38" s="22"/>
    </row>
    <row r="39" spans="1:16" ht="39" customHeight="1" x14ac:dyDescent="0.15">
      <c r="A39" s="22"/>
      <c r="B39" s="35"/>
      <c r="C39" s="1242" t="s">
        <v>576</v>
      </c>
      <c r="D39" s="1243"/>
      <c r="E39" s="1244"/>
      <c r="F39" s="36">
        <v>0.11</v>
      </c>
      <c r="G39" s="37">
        <v>0.14000000000000001</v>
      </c>
      <c r="H39" s="37">
        <v>0.19</v>
      </c>
      <c r="I39" s="37">
        <v>0.21</v>
      </c>
      <c r="J39" s="38">
        <v>0.33</v>
      </c>
      <c r="K39" s="22"/>
      <c r="L39" s="22"/>
      <c r="M39" s="22"/>
      <c r="N39" s="22"/>
      <c r="O39" s="22"/>
      <c r="P39" s="22"/>
    </row>
    <row r="40" spans="1:16" ht="39" customHeight="1" x14ac:dyDescent="0.15">
      <c r="A40" s="22"/>
      <c r="B40" s="35"/>
      <c r="C40" s="1242" t="s">
        <v>577</v>
      </c>
      <c r="D40" s="1243"/>
      <c r="E40" s="1244"/>
      <c r="F40" s="36">
        <v>0</v>
      </c>
      <c r="G40" s="37">
        <v>0</v>
      </c>
      <c r="H40" s="37">
        <v>0</v>
      </c>
      <c r="I40" s="37">
        <v>0</v>
      </c>
      <c r="J40" s="38">
        <v>0.25</v>
      </c>
      <c r="K40" s="22"/>
      <c r="L40" s="22"/>
      <c r="M40" s="22"/>
      <c r="N40" s="22"/>
      <c r="O40" s="22"/>
      <c r="P40" s="22"/>
    </row>
    <row r="41" spans="1:16" ht="39" customHeight="1" x14ac:dyDescent="0.15">
      <c r="A41" s="22"/>
      <c r="B41" s="35"/>
      <c r="C41" s="1242" t="s">
        <v>578</v>
      </c>
      <c r="D41" s="1243"/>
      <c r="E41" s="1244"/>
      <c r="F41" s="36">
        <v>0.12</v>
      </c>
      <c r="G41" s="37">
        <v>0.13</v>
      </c>
      <c r="H41" s="37">
        <v>0.14000000000000001</v>
      </c>
      <c r="I41" s="37">
        <v>0.14000000000000001</v>
      </c>
      <c r="J41" s="38">
        <v>0.15</v>
      </c>
      <c r="K41" s="22"/>
      <c r="L41" s="22"/>
      <c r="M41" s="22"/>
      <c r="N41" s="22"/>
      <c r="O41" s="22"/>
      <c r="P41" s="22"/>
    </row>
    <row r="42" spans="1:16" ht="39" customHeight="1" x14ac:dyDescent="0.15">
      <c r="A42" s="22"/>
      <c r="B42" s="39"/>
      <c r="C42" s="1242" t="s">
        <v>579</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580</v>
      </c>
      <c r="D43" s="1246"/>
      <c r="E43" s="1247"/>
      <c r="F43" s="41">
        <v>0.28000000000000003</v>
      </c>
      <c r="G43" s="42">
        <v>0.16</v>
      </c>
      <c r="H43" s="42">
        <v>0.01</v>
      </c>
      <c r="I43" s="42">
        <v>0.22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RO+mYe4WfXLWoooz6pF9p5D5gCa2T+pgp4iwbhgQ/sCgfD+mSwB62xsTfVV9gQQ7gBqxgR7Lf0q9jdwRvnvnw==" saltValue="P1M8uGl6TwHrsYxfEuxw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712</v>
      </c>
      <c r="L45" s="60">
        <v>734</v>
      </c>
      <c r="M45" s="60">
        <v>761</v>
      </c>
      <c r="N45" s="60">
        <v>789</v>
      </c>
      <c r="O45" s="61">
        <v>779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v>243</v>
      </c>
      <c r="L48" s="64">
        <v>260</v>
      </c>
      <c r="M48" s="64">
        <v>228</v>
      </c>
      <c r="N48" s="64">
        <v>244</v>
      </c>
      <c r="O48" s="65">
        <v>273</v>
      </c>
      <c r="P48" s="48"/>
      <c r="Q48" s="48"/>
      <c r="R48" s="48"/>
      <c r="S48" s="48"/>
      <c r="T48" s="48"/>
      <c r="U48" s="48"/>
    </row>
    <row r="49" spans="1:21" ht="30.75" customHeight="1" x14ac:dyDescent="0.15">
      <c r="A49" s="48"/>
      <c r="B49" s="1252"/>
      <c r="C49" s="1253"/>
      <c r="D49" s="62"/>
      <c r="E49" s="1258" t="s">
        <v>16</v>
      </c>
      <c r="F49" s="1258"/>
      <c r="G49" s="1258"/>
      <c r="H49" s="1258"/>
      <c r="I49" s="1258"/>
      <c r="J49" s="1259"/>
      <c r="K49" s="63">
        <v>159</v>
      </c>
      <c r="L49" s="64">
        <v>164</v>
      </c>
      <c r="M49" s="64">
        <v>154</v>
      </c>
      <c r="N49" s="64">
        <v>133</v>
      </c>
      <c r="O49" s="65">
        <v>132</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521</v>
      </c>
      <c r="L50" s="64" t="s">
        <v>521</v>
      </c>
      <c r="M50" s="64" t="s">
        <v>521</v>
      </c>
      <c r="N50" s="64" t="s">
        <v>521</v>
      </c>
      <c r="O50" s="65" t="s">
        <v>521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835</v>
      </c>
      <c r="L52" s="64">
        <v>843</v>
      </c>
      <c r="M52" s="64">
        <v>859</v>
      </c>
      <c r="N52" s="64">
        <v>862</v>
      </c>
      <c r="O52" s="65">
        <v>842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279</v>
      </c>
      <c r="L53" s="69">
        <v>315</v>
      </c>
      <c r="M53" s="69">
        <v>284</v>
      </c>
      <c r="N53" s="69">
        <v>304</v>
      </c>
      <c r="O53" s="70">
        <v>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521</v>
      </c>
      <c r="L57" s="84" t="s">
        <v>521</v>
      </c>
      <c r="M57" s="84" t="s">
        <v>521</v>
      </c>
      <c r="N57" s="84" t="s">
        <v>521</v>
      </c>
      <c r="O57" s="85" t="s">
        <v>521</v>
      </c>
    </row>
    <row r="58" spans="1:21" ht="31.5" customHeight="1" thickBot="1" x14ac:dyDescent="0.2">
      <c r="B58" s="1268"/>
      <c r="C58" s="1269"/>
      <c r="D58" s="1273" t="s">
        <v>27</v>
      </c>
      <c r="E58" s="1274"/>
      <c r="F58" s="1274"/>
      <c r="G58" s="1274"/>
      <c r="H58" s="1274"/>
      <c r="I58" s="1274"/>
      <c r="J58" s="1275"/>
      <c r="K58" s="86" t="s">
        <v>521</v>
      </c>
      <c r="L58" s="87" t="s">
        <v>521</v>
      </c>
      <c r="M58" s="87" t="s">
        <v>521</v>
      </c>
      <c r="N58" s="87" t="s">
        <v>521</v>
      </c>
      <c r="O58" s="88" t="s">
        <v>521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fraXr4P+8Q2iWvT2THIEakd8dVejTkzOqtzm1fyM8WEjD7oQJeV32HGETBttp/kmMvloUnMk8Tre/MHKBhBKw==" saltValue="3cnQXPs+rBD0lw0bI226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6" t="s">
        <v>30</v>
      </c>
      <c r="C41" s="1277"/>
      <c r="D41" s="102"/>
      <c r="E41" s="1282" t="s">
        <v>31</v>
      </c>
      <c r="F41" s="1282"/>
      <c r="G41" s="1282"/>
      <c r="H41" s="1283"/>
      <c r="I41" s="103">
        <v>6990</v>
      </c>
      <c r="J41" s="104">
        <v>6820</v>
      </c>
      <c r="K41" s="104">
        <v>6956</v>
      </c>
      <c r="L41" s="104">
        <v>6657</v>
      </c>
      <c r="M41" s="105">
        <v>6648</v>
      </c>
    </row>
    <row r="42" spans="2:13" ht="27.75" customHeight="1" x14ac:dyDescent="0.15">
      <c r="B42" s="1278"/>
      <c r="C42" s="1279"/>
      <c r="D42" s="106"/>
      <c r="E42" s="1284" t="s">
        <v>32</v>
      </c>
      <c r="F42" s="1284"/>
      <c r="G42" s="1284"/>
      <c r="H42" s="1285"/>
      <c r="I42" s="107" t="s">
        <v>521</v>
      </c>
      <c r="J42" s="108" t="s">
        <v>521</v>
      </c>
      <c r="K42" s="108" t="s">
        <v>521</v>
      </c>
      <c r="L42" s="108" t="s">
        <v>521</v>
      </c>
      <c r="M42" s="109">
        <v>1067</v>
      </c>
    </row>
    <row r="43" spans="2:13" ht="27.75" customHeight="1" x14ac:dyDescent="0.15">
      <c r="B43" s="1278"/>
      <c r="C43" s="1279"/>
      <c r="D43" s="106"/>
      <c r="E43" s="1284" t="s">
        <v>33</v>
      </c>
      <c r="F43" s="1284"/>
      <c r="G43" s="1284"/>
      <c r="H43" s="1285"/>
      <c r="I43" s="107">
        <v>3523</v>
      </c>
      <c r="J43" s="108">
        <v>3506</v>
      </c>
      <c r="K43" s="108">
        <v>3149</v>
      </c>
      <c r="L43" s="108">
        <v>3021</v>
      </c>
      <c r="M43" s="109">
        <v>2501</v>
      </c>
    </row>
    <row r="44" spans="2:13" ht="27.75" customHeight="1" x14ac:dyDescent="0.15">
      <c r="B44" s="1278"/>
      <c r="C44" s="1279"/>
      <c r="D44" s="106"/>
      <c r="E44" s="1284" t="s">
        <v>34</v>
      </c>
      <c r="F44" s="1284"/>
      <c r="G44" s="1284"/>
      <c r="H44" s="1285"/>
      <c r="I44" s="107">
        <v>1280</v>
      </c>
      <c r="J44" s="108">
        <v>1191</v>
      </c>
      <c r="K44" s="108">
        <v>1116</v>
      </c>
      <c r="L44" s="108">
        <v>1072</v>
      </c>
      <c r="M44" s="109">
        <v>1029</v>
      </c>
    </row>
    <row r="45" spans="2:13" ht="27.75" customHeight="1" x14ac:dyDescent="0.15">
      <c r="B45" s="1278"/>
      <c r="C45" s="1279"/>
      <c r="D45" s="106"/>
      <c r="E45" s="1284" t="s">
        <v>35</v>
      </c>
      <c r="F45" s="1284"/>
      <c r="G45" s="1284"/>
      <c r="H45" s="1285"/>
      <c r="I45" s="107">
        <v>1420</v>
      </c>
      <c r="J45" s="108">
        <v>1472</v>
      </c>
      <c r="K45" s="108">
        <v>1484</v>
      </c>
      <c r="L45" s="108">
        <v>1408</v>
      </c>
      <c r="M45" s="109">
        <v>1320</v>
      </c>
    </row>
    <row r="46" spans="2:13" ht="27.75" customHeight="1" x14ac:dyDescent="0.15">
      <c r="B46" s="1278"/>
      <c r="C46" s="1279"/>
      <c r="D46" s="110"/>
      <c r="E46" s="1284" t="s">
        <v>36</v>
      </c>
      <c r="F46" s="1284"/>
      <c r="G46" s="1284"/>
      <c r="H46" s="1285"/>
      <c r="I46" s="107" t="s">
        <v>521</v>
      </c>
      <c r="J46" s="108" t="s">
        <v>521</v>
      </c>
      <c r="K46" s="108" t="s">
        <v>521</v>
      </c>
      <c r="L46" s="108" t="s">
        <v>521</v>
      </c>
      <c r="M46" s="109" t="s">
        <v>521</v>
      </c>
    </row>
    <row r="47" spans="2:13" ht="27.75" customHeight="1" x14ac:dyDescent="0.15">
      <c r="B47" s="1278"/>
      <c r="C47" s="1279"/>
      <c r="D47" s="111"/>
      <c r="E47" s="1286" t="s">
        <v>37</v>
      </c>
      <c r="F47" s="1287"/>
      <c r="G47" s="1287"/>
      <c r="H47" s="1288"/>
      <c r="I47" s="107" t="s">
        <v>521</v>
      </c>
      <c r="J47" s="108" t="s">
        <v>521</v>
      </c>
      <c r="K47" s="108" t="s">
        <v>521</v>
      </c>
      <c r="L47" s="108" t="s">
        <v>521</v>
      </c>
      <c r="M47" s="109" t="s">
        <v>521</v>
      </c>
    </row>
    <row r="48" spans="2:13" ht="27.75" customHeight="1" x14ac:dyDescent="0.15">
      <c r="B48" s="1278"/>
      <c r="C48" s="1279"/>
      <c r="D48" s="106"/>
      <c r="E48" s="1284" t="s">
        <v>38</v>
      </c>
      <c r="F48" s="1284"/>
      <c r="G48" s="1284"/>
      <c r="H48" s="1285"/>
      <c r="I48" s="107" t="s">
        <v>521</v>
      </c>
      <c r="J48" s="108" t="s">
        <v>521</v>
      </c>
      <c r="K48" s="108" t="s">
        <v>521</v>
      </c>
      <c r="L48" s="108" t="s">
        <v>521</v>
      </c>
      <c r="M48" s="109" t="s">
        <v>521</v>
      </c>
    </row>
    <row r="49" spans="2:13" ht="27.75" customHeight="1" x14ac:dyDescent="0.15">
      <c r="B49" s="1280"/>
      <c r="C49" s="1281"/>
      <c r="D49" s="106"/>
      <c r="E49" s="1284" t="s">
        <v>39</v>
      </c>
      <c r="F49" s="1284"/>
      <c r="G49" s="1284"/>
      <c r="H49" s="1285"/>
      <c r="I49" s="107" t="s">
        <v>521</v>
      </c>
      <c r="J49" s="108" t="s">
        <v>521</v>
      </c>
      <c r="K49" s="108" t="s">
        <v>521</v>
      </c>
      <c r="L49" s="108" t="s">
        <v>521</v>
      </c>
      <c r="M49" s="109" t="s">
        <v>521</v>
      </c>
    </row>
    <row r="50" spans="2:13" ht="27.75" customHeight="1" x14ac:dyDescent="0.15">
      <c r="B50" s="1289" t="s">
        <v>40</v>
      </c>
      <c r="C50" s="1290"/>
      <c r="D50" s="112"/>
      <c r="E50" s="1284" t="s">
        <v>41</v>
      </c>
      <c r="F50" s="1284"/>
      <c r="G50" s="1284"/>
      <c r="H50" s="1285"/>
      <c r="I50" s="107">
        <v>4131</v>
      </c>
      <c r="J50" s="108">
        <v>4172</v>
      </c>
      <c r="K50" s="108">
        <v>3822</v>
      </c>
      <c r="L50" s="108">
        <v>3451</v>
      </c>
      <c r="M50" s="109">
        <v>3065</v>
      </c>
    </row>
    <row r="51" spans="2:13" ht="27.75" customHeight="1" x14ac:dyDescent="0.15">
      <c r="B51" s="1278"/>
      <c r="C51" s="1279"/>
      <c r="D51" s="106"/>
      <c r="E51" s="1284" t="s">
        <v>42</v>
      </c>
      <c r="F51" s="1284"/>
      <c r="G51" s="1284"/>
      <c r="H51" s="1285"/>
      <c r="I51" s="107">
        <v>91</v>
      </c>
      <c r="J51" s="108">
        <v>76</v>
      </c>
      <c r="K51" s="108">
        <v>360</v>
      </c>
      <c r="L51" s="108">
        <v>313</v>
      </c>
      <c r="M51" s="109">
        <v>241</v>
      </c>
    </row>
    <row r="52" spans="2:13" ht="27.75" customHeight="1" x14ac:dyDescent="0.15">
      <c r="B52" s="1280"/>
      <c r="C52" s="1281"/>
      <c r="D52" s="106"/>
      <c r="E52" s="1284" t="s">
        <v>43</v>
      </c>
      <c r="F52" s="1284"/>
      <c r="G52" s="1284"/>
      <c r="H52" s="1285"/>
      <c r="I52" s="107">
        <v>8356</v>
      </c>
      <c r="J52" s="108">
        <v>8210</v>
      </c>
      <c r="K52" s="108">
        <v>7759</v>
      </c>
      <c r="L52" s="108">
        <v>7447</v>
      </c>
      <c r="M52" s="109">
        <v>7233</v>
      </c>
    </row>
    <row r="53" spans="2:13" ht="27.75" customHeight="1" thickBot="1" x14ac:dyDescent="0.2">
      <c r="B53" s="1291" t="s">
        <v>44</v>
      </c>
      <c r="C53" s="1292"/>
      <c r="D53" s="113"/>
      <c r="E53" s="1293" t="s">
        <v>45</v>
      </c>
      <c r="F53" s="1293"/>
      <c r="G53" s="1293"/>
      <c r="H53" s="1294"/>
      <c r="I53" s="114">
        <v>635</v>
      </c>
      <c r="J53" s="115">
        <v>532</v>
      </c>
      <c r="K53" s="115">
        <v>764</v>
      </c>
      <c r="L53" s="115">
        <v>949</v>
      </c>
      <c r="M53" s="116">
        <v>2027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un0DsXHz9nUxFyVsjkvvMkL5NC7DpGmyqj63Tau0/wdN8BruCqOntmUZt01V5+Pk8JxDS08PGcN8p0WdtnPrw==" saltValue="GZ2oJq4XIlvLpK3g00y3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2573</v>
      </c>
      <c r="G55" s="128">
        <v>2322</v>
      </c>
      <c r="H55" s="129">
        <v>1943</v>
      </c>
    </row>
    <row r="56" spans="2:8" ht="52.5" customHeight="1" x14ac:dyDescent="0.15">
      <c r="B56" s="130"/>
      <c r="C56" s="1305" t="s">
        <v>49</v>
      </c>
      <c r="D56" s="1305"/>
      <c r="E56" s="1306"/>
      <c r="F56" s="131">
        <v>352</v>
      </c>
      <c r="G56" s="131">
        <v>353</v>
      </c>
      <c r="H56" s="132">
        <v>354</v>
      </c>
    </row>
    <row r="57" spans="2:8" ht="53.25" customHeight="1" x14ac:dyDescent="0.15">
      <c r="B57" s="130"/>
      <c r="C57" s="1307" t="s">
        <v>50</v>
      </c>
      <c r="D57" s="1307"/>
      <c r="E57" s="1308"/>
      <c r="F57" s="133">
        <v>1376</v>
      </c>
      <c r="G57" s="133">
        <v>1382</v>
      </c>
      <c r="H57" s="134">
        <v>1255</v>
      </c>
    </row>
    <row r="58" spans="2:8" ht="45.75" customHeight="1" x14ac:dyDescent="0.15">
      <c r="B58" s="135"/>
      <c r="C58" s="1295" t="s">
        <v>599</v>
      </c>
      <c r="D58" s="1296"/>
      <c r="E58" s="1297"/>
      <c r="F58" s="136">
        <v>1024</v>
      </c>
      <c r="G58" s="136">
        <v>1026</v>
      </c>
      <c r="H58" s="137">
        <v>914</v>
      </c>
    </row>
    <row r="59" spans="2:8" ht="45.75" customHeight="1" x14ac:dyDescent="0.15">
      <c r="B59" s="135"/>
      <c r="C59" s="1295" t="s">
        <v>600</v>
      </c>
      <c r="D59" s="1296"/>
      <c r="E59" s="1297"/>
      <c r="F59" s="136">
        <v>135</v>
      </c>
      <c r="G59" s="136">
        <v>108</v>
      </c>
      <c r="H59" s="137">
        <v>89</v>
      </c>
    </row>
    <row r="60" spans="2:8" ht="45.75" customHeight="1" x14ac:dyDescent="0.15">
      <c r="B60" s="135"/>
      <c r="C60" s="1295" t="s">
        <v>601</v>
      </c>
      <c r="D60" s="1296"/>
      <c r="E60" s="1297"/>
      <c r="F60" s="136">
        <v>96</v>
      </c>
      <c r="G60" s="136">
        <v>96</v>
      </c>
      <c r="H60" s="137">
        <v>97</v>
      </c>
    </row>
    <row r="61" spans="2:8" ht="45.75" customHeight="1" x14ac:dyDescent="0.15">
      <c r="B61" s="135"/>
      <c r="C61" s="1295" t="s">
        <v>602</v>
      </c>
      <c r="D61" s="1296"/>
      <c r="E61" s="1297"/>
      <c r="F61" s="136">
        <v>73</v>
      </c>
      <c r="G61" s="136">
        <v>78</v>
      </c>
      <c r="H61" s="137">
        <v>67</v>
      </c>
    </row>
    <row r="62" spans="2:8" ht="45.75" customHeight="1" thickBot="1" x14ac:dyDescent="0.2">
      <c r="B62" s="138"/>
      <c r="C62" s="1298" t="s">
        <v>603</v>
      </c>
      <c r="D62" s="1299"/>
      <c r="E62" s="1300"/>
      <c r="F62" s="139">
        <v>36</v>
      </c>
      <c r="G62" s="139">
        <v>36</v>
      </c>
      <c r="H62" s="140">
        <v>36</v>
      </c>
    </row>
    <row r="63" spans="2:8" ht="52.5" customHeight="1" thickBot="1" x14ac:dyDescent="0.2">
      <c r="B63" s="141"/>
      <c r="C63" s="1301" t="s">
        <v>51</v>
      </c>
      <c r="D63" s="1301"/>
      <c r="E63" s="1302"/>
      <c r="F63" s="142">
        <v>4302</v>
      </c>
      <c r="G63" s="142">
        <v>4057</v>
      </c>
      <c r="H63" s="143">
        <v>3552</v>
      </c>
    </row>
    <row r="64" spans="2:8" ht="15" customHeight="1" x14ac:dyDescent="0.15"/>
  </sheetData>
  <sheetProtection algorithmName="SHA-512" hashValue="UF7CTOBSt1DFAjKQd1g4Fof3KY7dGv5+EVzdVbESO7OQsoH/0mwY562rLcl5DjMmzGLl/MISjP9izz2cmJdyFw==" saltValue="UvH862g0tgcgtM7eopw6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617</v>
      </c>
      <c r="AO51" s="1312"/>
      <c r="AP51" s="1312"/>
      <c r="AQ51" s="1312"/>
      <c r="AR51" s="1312"/>
      <c r="AS51" s="1312"/>
      <c r="AT51" s="1312"/>
      <c r="AU51" s="1312"/>
      <c r="AV51" s="1312"/>
      <c r="AW51" s="1312"/>
      <c r="AX51" s="1312"/>
      <c r="AY51" s="1312"/>
      <c r="AZ51" s="1312"/>
      <c r="BA51" s="1312"/>
      <c r="BB51" s="1312" t="s">
        <v>618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18.100000000000001</v>
      </c>
      <c r="BY51" s="1309"/>
      <c r="BZ51" s="1309"/>
      <c r="CA51" s="1309"/>
      <c r="CB51" s="1309"/>
      <c r="CC51" s="1309"/>
      <c r="CD51" s="1309"/>
      <c r="CE51" s="1309"/>
      <c r="CF51" s="1309">
        <v>27.2</v>
      </c>
      <c r="CG51" s="1309"/>
      <c r="CH51" s="1309"/>
      <c r="CI51" s="1309"/>
      <c r="CJ51" s="1309"/>
      <c r="CK51" s="1309"/>
      <c r="CL51" s="1309"/>
      <c r="CM51" s="1309"/>
      <c r="CN51" s="1309">
        <v>34.4</v>
      </c>
      <c r="CO51" s="1309"/>
      <c r="CP51" s="1309"/>
      <c r="CQ51" s="1309"/>
      <c r="CR51" s="1309"/>
      <c r="CS51" s="1309"/>
      <c r="CT51" s="1309"/>
      <c r="CU51" s="1309"/>
      <c r="CV51" s="1309">
        <v>73.3</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53.3</v>
      </c>
      <c r="BY53" s="1309"/>
      <c r="BZ53" s="1309"/>
      <c r="CA53" s="1309"/>
      <c r="CB53" s="1309"/>
      <c r="CC53" s="1309"/>
      <c r="CD53" s="1309"/>
      <c r="CE53" s="1309"/>
      <c r="CF53" s="1309">
        <v>61.5</v>
      </c>
      <c r="CG53" s="1309"/>
      <c r="CH53" s="1309"/>
      <c r="CI53" s="1309"/>
      <c r="CJ53" s="1309"/>
      <c r="CK53" s="1309"/>
      <c r="CL53" s="1309"/>
      <c r="CM53" s="1309"/>
      <c r="CN53" s="1309">
        <v>62.3</v>
      </c>
      <c r="CO53" s="1309"/>
      <c r="CP53" s="1309"/>
      <c r="CQ53" s="1309"/>
      <c r="CR53" s="1309"/>
      <c r="CS53" s="1309"/>
      <c r="CT53" s="1309"/>
      <c r="CU53" s="1309"/>
      <c r="CV53" s="1309">
        <v>62.6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620</v>
      </c>
      <c r="AO55" s="1314"/>
      <c r="AP55" s="1314"/>
      <c r="AQ55" s="1314"/>
      <c r="AR55" s="1314"/>
      <c r="AS55" s="1314"/>
      <c r="AT55" s="1314"/>
      <c r="AU55" s="1314"/>
      <c r="AV55" s="1314"/>
      <c r="AW55" s="1314"/>
      <c r="AX55" s="1314"/>
      <c r="AY55" s="1314"/>
      <c r="AZ55" s="1314"/>
      <c r="BA55" s="1314"/>
      <c r="BB55" s="1312" t="s">
        <v>618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621</v>
      </c>
    </row>
    <row r="64" spans="1:109" x14ac:dyDescent="0.15">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617</v>
      </c>
      <c r="AO73" s="1312"/>
      <c r="AP73" s="1312"/>
      <c r="AQ73" s="1312"/>
      <c r="AR73" s="1312"/>
      <c r="AS73" s="1312"/>
      <c r="AT73" s="1312"/>
      <c r="AU73" s="1312"/>
      <c r="AV73" s="1312"/>
      <c r="AW73" s="1312"/>
      <c r="AX73" s="1312"/>
      <c r="AY73" s="1312"/>
      <c r="AZ73" s="1312"/>
      <c r="BA73" s="1312"/>
      <c r="BB73" s="1312" t="s">
        <v>618</v>
      </c>
      <c r="BC73" s="1312"/>
      <c r="BD73" s="1312"/>
      <c r="BE73" s="1312"/>
      <c r="BF73" s="1312"/>
      <c r="BG73" s="1312"/>
      <c r="BH73" s="1312"/>
      <c r="BI73" s="1312"/>
      <c r="BJ73" s="1312"/>
      <c r="BK73" s="1312"/>
      <c r="BL73" s="1312"/>
      <c r="BM73" s="1312"/>
      <c r="BN73" s="1312"/>
      <c r="BO73" s="1312"/>
      <c r="BP73" s="1309">
        <v>21.1</v>
      </c>
      <c r="BQ73" s="1309"/>
      <c r="BR73" s="1309"/>
      <c r="BS73" s="1309"/>
      <c r="BT73" s="1309"/>
      <c r="BU73" s="1309"/>
      <c r="BV73" s="1309"/>
      <c r="BW73" s="1309"/>
      <c r="BX73" s="1309">
        <v>18.100000000000001</v>
      </c>
      <c r="BY73" s="1309"/>
      <c r="BZ73" s="1309"/>
      <c r="CA73" s="1309"/>
      <c r="CB73" s="1309"/>
      <c r="CC73" s="1309"/>
      <c r="CD73" s="1309"/>
      <c r="CE73" s="1309"/>
      <c r="CF73" s="1309">
        <v>27.2</v>
      </c>
      <c r="CG73" s="1309"/>
      <c r="CH73" s="1309"/>
      <c r="CI73" s="1309"/>
      <c r="CJ73" s="1309"/>
      <c r="CK73" s="1309"/>
      <c r="CL73" s="1309"/>
      <c r="CM73" s="1309"/>
      <c r="CN73" s="1309">
        <v>34.4</v>
      </c>
      <c r="CO73" s="1309"/>
      <c r="CP73" s="1309"/>
      <c r="CQ73" s="1309"/>
      <c r="CR73" s="1309"/>
      <c r="CS73" s="1309"/>
      <c r="CT73" s="1309"/>
      <c r="CU73" s="1309"/>
      <c r="CV73" s="1309">
        <v>73.3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09">
        <v>9</v>
      </c>
      <c r="BQ75" s="1309"/>
      <c r="BR75" s="1309"/>
      <c r="BS75" s="1309"/>
      <c r="BT75" s="1309"/>
      <c r="BU75" s="1309"/>
      <c r="BV75" s="1309"/>
      <c r="BW75" s="1309"/>
      <c r="BX75" s="1309">
        <v>9.5</v>
      </c>
      <c r="BY75" s="1309"/>
      <c r="BZ75" s="1309"/>
      <c r="CA75" s="1309"/>
      <c r="CB75" s="1309"/>
      <c r="CC75" s="1309"/>
      <c r="CD75" s="1309"/>
      <c r="CE75" s="1309"/>
      <c r="CF75" s="1309">
        <v>10</v>
      </c>
      <c r="CG75" s="1309"/>
      <c r="CH75" s="1309"/>
      <c r="CI75" s="1309"/>
      <c r="CJ75" s="1309"/>
      <c r="CK75" s="1309"/>
      <c r="CL75" s="1309"/>
      <c r="CM75" s="1309"/>
      <c r="CN75" s="1309">
        <v>10.6</v>
      </c>
      <c r="CO75" s="1309"/>
      <c r="CP75" s="1309"/>
      <c r="CQ75" s="1309"/>
      <c r="CR75" s="1309"/>
      <c r="CS75" s="1309"/>
      <c r="CT75" s="1309"/>
      <c r="CU75" s="1309"/>
      <c r="CV75" s="1309">
        <v>11.1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620</v>
      </c>
      <c r="AO77" s="1314"/>
      <c r="AP77" s="1314"/>
      <c r="AQ77" s="1314"/>
      <c r="AR77" s="1314"/>
      <c r="AS77" s="1314"/>
      <c r="AT77" s="1314"/>
      <c r="AU77" s="1314"/>
      <c r="AV77" s="1314"/>
      <c r="AW77" s="1314"/>
      <c r="AX77" s="1314"/>
      <c r="AY77" s="1314"/>
      <c r="AZ77" s="1314"/>
      <c r="BA77" s="1314"/>
      <c r="BB77" s="1312" t="s">
        <v>618</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622</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E2HnVZizoRoVqDHrFWAehs5vwHdEZRTtGeo7354qkhPoIvp1tbwVUQCw720q+wqzC2YV1r0XJA/eIxLAtwEug==" saltValue="4TIzHuIPiCqJY7VPugDO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37uSi5KH31DAAdUD876GtJwYsoxVUZp8A/0REwp9K3gwRfeacikcmQrloVQweodlXMebX7Y3m2Znnjx6ex4r+w==" saltValue="r+lG6FmJBdWp1xj88hh7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D106" sqref="D10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lg3lPlhhYAB4EGTvmiLQ/Ms1Yvlkir+kgJglPKYkw35L8aS4PYKSHkclORuAQKWG1K+qSvmGmfrrmGno234JNA==" saltValue="5bYjR63syOmuOH2PFt4f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269633</v>
      </c>
      <c r="E3" s="162"/>
      <c r="F3" s="163">
        <v>128611</v>
      </c>
      <c r="G3" s="164"/>
      <c r="H3" s="165"/>
    </row>
    <row r="4" spans="1:8" x14ac:dyDescent="0.15">
      <c r="A4" s="166"/>
      <c r="B4" s="167"/>
      <c r="C4" s="168"/>
      <c r="D4" s="169">
        <v>62597</v>
      </c>
      <c r="E4" s="170"/>
      <c r="F4" s="171">
        <v>61552</v>
      </c>
      <c r="G4" s="172"/>
      <c r="H4" s="173"/>
    </row>
    <row r="5" spans="1:8" x14ac:dyDescent="0.15">
      <c r="A5" s="154" t="s">
        <v>554</v>
      </c>
      <c r="B5" s="159"/>
      <c r="C5" s="160"/>
      <c r="D5" s="161">
        <v>88621</v>
      </c>
      <c r="E5" s="162"/>
      <c r="F5" s="163">
        <v>138651</v>
      </c>
      <c r="G5" s="164"/>
      <c r="H5" s="165"/>
    </row>
    <row r="6" spans="1:8" x14ac:dyDescent="0.15">
      <c r="A6" s="166"/>
      <c r="B6" s="167"/>
      <c r="C6" s="168"/>
      <c r="D6" s="169">
        <v>41180</v>
      </c>
      <c r="E6" s="170"/>
      <c r="F6" s="171">
        <v>71211</v>
      </c>
      <c r="G6" s="172"/>
      <c r="H6" s="173"/>
    </row>
    <row r="7" spans="1:8" x14ac:dyDescent="0.15">
      <c r="A7" s="154" t="s">
        <v>555</v>
      </c>
      <c r="B7" s="159"/>
      <c r="C7" s="160"/>
      <c r="D7" s="161">
        <v>180556</v>
      </c>
      <c r="E7" s="162"/>
      <c r="F7" s="163">
        <v>122882</v>
      </c>
      <c r="G7" s="164"/>
      <c r="H7" s="165"/>
    </row>
    <row r="8" spans="1:8" x14ac:dyDescent="0.15">
      <c r="A8" s="166"/>
      <c r="B8" s="167"/>
      <c r="C8" s="168"/>
      <c r="D8" s="169">
        <v>65724</v>
      </c>
      <c r="E8" s="170"/>
      <c r="F8" s="171">
        <v>65785</v>
      </c>
      <c r="G8" s="172"/>
      <c r="H8" s="173"/>
    </row>
    <row r="9" spans="1:8" x14ac:dyDescent="0.15">
      <c r="A9" s="154" t="s">
        <v>556</v>
      </c>
      <c r="B9" s="159"/>
      <c r="C9" s="160"/>
      <c r="D9" s="161">
        <v>95953</v>
      </c>
      <c r="E9" s="162"/>
      <c r="F9" s="163">
        <v>114790</v>
      </c>
      <c r="G9" s="164"/>
      <c r="H9" s="165"/>
    </row>
    <row r="10" spans="1:8" x14ac:dyDescent="0.15">
      <c r="A10" s="166"/>
      <c r="B10" s="167"/>
      <c r="C10" s="168"/>
      <c r="D10" s="169">
        <v>28752</v>
      </c>
      <c r="E10" s="170"/>
      <c r="F10" s="171">
        <v>55601</v>
      </c>
      <c r="G10" s="172"/>
      <c r="H10" s="173"/>
    </row>
    <row r="11" spans="1:8" x14ac:dyDescent="0.15">
      <c r="A11" s="154" t="s">
        <v>557</v>
      </c>
      <c r="B11" s="159"/>
      <c r="C11" s="160"/>
      <c r="D11" s="161">
        <v>177184</v>
      </c>
      <c r="E11" s="162"/>
      <c r="F11" s="163">
        <v>126262</v>
      </c>
      <c r="G11" s="164"/>
      <c r="H11" s="165"/>
    </row>
    <row r="12" spans="1:8" x14ac:dyDescent="0.15">
      <c r="A12" s="166"/>
      <c r="B12" s="167"/>
      <c r="C12" s="174"/>
      <c r="D12" s="169">
        <v>59577</v>
      </c>
      <c r="E12" s="170"/>
      <c r="F12" s="171">
        <v>56769</v>
      </c>
      <c r="G12" s="172"/>
      <c r="H12" s="173"/>
    </row>
    <row r="13" spans="1:8" x14ac:dyDescent="0.15">
      <c r="A13" s="154"/>
      <c r="B13" s="159"/>
      <c r="C13" s="175"/>
      <c r="D13" s="176">
        <v>162389</v>
      </c>
      <c r="E13" s="177"/>
      <c r="F13" s="178">
        <v>126239</v>
      </c>
      <c r="G13" s="179"/>
      <c r="H13" s="165"/>
    </row>
    <row r="14" spans="1:8" x14ac:dyDescent="0.15">
      <c r="A14" s="166"/>
      <c r="B14" s="167"/>
      <c r="C14" s="168"/>
      <c r="D14" s="169">
        <v>51566</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6.98</v>
      </c>
      <c r="C19" s="180">
        <f>ROUND(VALUE(SUBSTITUTE(実質収支比率等に係る経年分析!G$48,"▲","-")),2)</f>
        <v>5.63</v>
      </c>
      <c r="D19" s="180">
        <f>ROUND(VALUE(SUBSTITUTE(実質収支比率等に係る経年分析!H$48,"▲","-")),2)</f>
        <v>2.12</v>
      </c>
      <c r="E19" s="180">
        <f>ROUND(VALUE(SUBSTITUTE(実質収支比率等に係る経年分析!I$48,"▲","-")),2)</f>
        <v>2.86</v>
      </c>
      <c r="F19" s="180">
        <f>ROUND(VALUE(SUBSTITUTE(実質収支比率等に係る経年分析!J$48,"▲","-")),2)</f>
        <v>4.4400000000000004</v>
      </c>
    </row>
    <row r="20" spans="1:11" x14ac:dyDescent="0.15">
      <c r="A20" s="180" t="s">
        <v>55</v>
      </c>
      <c r="B20" s="180">
        <f>ROUND(VALUE(SUBSTITUTE(実質収支比率等に係る経年分析!F$47,"▲","-")),2)</f>
        <v>74.66</v>
      </c>
      <c r="C20" s="180">
        <f>ROUND(VALUE(SUBSTITUTE(実質収支比率等に係る経年分析!G$47,"▲","-")),2)</f>
        <v>74.03</v>
      </c>
      <c r="D20" s="180">
        <f>ROUND(VALUE(SUBSTITUTE(実質収支比率等に係る経年分析!H$47,"▲","-")),2)</f>
        <v>70.959999999999994</v>
      </c>
      <c r="E20" s="180">
        <f>ROUND(VALUE(SUBSTITUTE(実質収支比率等に係る経年分析!I$47,"▲","-")),2)</f>
        <v>65.19</v>
      </c>
      <c r="F20" s="180">
        <f>ROUND(VALUE(SUBSTITUTE(実質収支比率等に係る経年分析!J$47,"▲","-")),2)</f>
        <v>54.5</v>
      </c>
    </row>
    <row r="21" spans="1:11" x14ac:dyDescent="0.15">
      <c r="A21" s="180" t="s">
        <v>56</v>
      </c>
      <c r="B21" s="180">
        <f>IF(ISNUMBER(VALUE(SUBSTITUTE(実質収支比率等に係る経年分析!F$49,"▲","-"))),ROUND(VALUE(SUBSTITUTE(実質収支比率等に係る経年分析!F$49,"▲","-")),2),NA())</f>
        <v>5.67</v>
      </c>
      <c r="C21" s="180">
        <f>IF(ISNUMBER(VALUE(SUBSTITUTE(実質収支比率等に係る経年分析!G$49,"▲","-"))),ROUND(VALUE(SUBSTITUTE(実質収支比率等に係る経年分析!G$49,"▲","-")),2),NA())</f>
        <v>-7.48</v>
      </c>
      <c r="D21" s="180">
        <f>IF(ISNUMBER(VALUE(SUBSTITUTE(実質収支比率等に係る経年分析!H$49,"▲","-"))),ROUND(VALUE(SUBSTITUTE(実質収支比率等に係る経年分析!H$49,"▲","-")),2),NA())</f>
        <v>-12.16</v>
      </c>
      <c r="E21" s="180">
        <f>IF(ISNUMBER(VALUE(SUBSTITUTE(実質収支比率等に係る経年分析!I$49,"▲","-"))),ROUND(VALUE(SUBSTITUTE(実質収支比率等に係る経年分析!I$49,"▲","-")),2),NA())</f>
        <v>-6.72</v>
      </c>
      <c r="F21" s="180">
        <f>IF(ISNUMBER(VALUE(SUBSTITUTE(実質収支比率等に係る経年分析!J$49,"▲","-"))),ROUND(VALUE(SUBSTITUTE(実質収支比率等に係る経年分析!J$49,"▲","-")),2),NA())</f>
        <v>-10.42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長和町同和地区住宅新築資金等貸付特別会計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長和町後期高齢者医療特別会計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x14ac:dyDescent="0.15">
      <c r="A31" s="181" t="str">
        <f>IF(連結実質赤字比率に係る赤字・黒字の構成分析!C$39="",NA(),連結実質赤字比率に係る赤字・黒字の構成分析!C$39)</f>
        <v>長和町簡易排水施設特別会計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長和町観光施設事業特別会計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長和町国民健康保険特別会計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長和町特定環境保全公共下水道事業特別会計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1.98</v>
      </c>
    </row>
    <row r="35" spans="1:16" x14ac:dyDescent="0.15">
      <c r="A35" s="181" t="str">
        <f>IF(連結実質赤字比率に係る赤字・黒字の構成分析!C$35="",NA(),連結実質赤字比率に係る赤字・黒字の構成分析!C$35)</f>
        <v>長和町上水道事業会計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835</v>
      </c>
      <c r="E42" s="182"/>
      <c r="F42" s="182"/>
      <c r="G42" s="182">
        <f>'実質公債費比率（分子）の構造'!L$52</f>
        <v>843</v>
      </c>
      <c r="H42" s="182"/>
      <c r="I42" s="182"/>
      <c r="J42" s="182">
        <f>'実質公債費比率（分子）の構造'!M$52</f>
        <v>859</v>
      </c>
      <c r="K42" s="182"/>
      <c r="L42" s="182"/>
      <c r="M42" s="182">
        <f>'実質公債費比率（分子）の構造'!N$52</f>
        <v>862</v>
      </c>
      <c r="N42" s="182"/>
      <c r="O42" s="182"/>
      <c r="P42" s="182">
        <f>'実質公債費比率（分子）の構造'!O$52</f>
        <v>842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159</v>
      </c>
      <c r="C45" s="182"/>
      <c r="D45" s="182"/>
      <c r="E45" s="182">
        <f>'実質公債費比率（分子）の構造'!L$49</f>
        <v>164</v>
      </c>
      <c r="F45" s="182"/>
      <c r="G45" s="182"/>
      <c r="H45" s="182">
        <f>'実質公債費比率（分子）の構造'!M$49</f>
        <v>154</v>
      </c>
      <c r="I45" s="182"/>
      <c r="J45" s="182"/>
      <c r="K45" s="182">
        <f>'実質公債費比率（分子）の構造'!N$49</f>
        <v>133</v>
      </c>
      <c r="L45" s="182"/>
      <c r="M45" s="182"/>
      <c r="N45" s="182">
        <f>'実質公債費比率（分子）の構造'!O$49</f>
        <v>132</v>
      </c>
      <c r="O45" s="182"/>
      <c r="P45" s="182"/>
    </row>
    <row r="46" spans="1:16" x14ac:dyDescent="0.15">
      <c r="A46" s="182" t="s">
        <v>67</v>
      </c>
      <c r="B46" s="182">
        <f>'実質公債費比率（分子）の構造'!K$48</f>
        <v>243</v>
      </c>
      <c r="C46" s="182"/>
      <c r="D46" s="182"/>
      <c r="E46" s="182">
        <f>'実質公債費比率（分子）の構造'!L$48</f>
        <v>260</v>
      </c>
      <c r="F46" s="182"/>
      <c r="G46" s="182"/>
      <c r="H46" s="182">
        <f>'実質公債費比率（分子）の構造'!M$48</f>
        <v>228</v>
      </c>
      <c r="I46" s="182"/>
      <c r="J46" s="182"/>
      <c r="K46" s="182">
        <f>'実質公債費比率（分子）の構造'!N$48</f>
        <v>244</v>
      </c>
      <c r="L46" s="182"/>
      <c r="M46" s="182"/>
      <c r="N46" s="182">
        <f>'実質公債費比率（分子）の構造'!O$48</f>
        <v>273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712</v>
      </c>
      <c r="C49" s="182"/>
      <c r="D49" s="182"/>
      <c r="E49" s="182">
        <f>'実質公債費比率（分子）の構造'!L$45</f>
        <v>734</v>
      </c>
      <c r="F49" s="182"/>
      <c r="G49" s="182"/>
      <c r="H49" s="182">
        <f>'実質公債費比率（分子）の構造'!M$45</f>
        <v>761</v>
      </c>
      <c r="I49" s="182"/>
      <c r="J49" s="182"/>
      <c r="K49" s="182">
        <f>'実質公債費比率（分子）の構造'!N$45</f>
        <v>789</v>
      </c>
      <c r="L49" s="182"/>
      <c r="M49" s="182"/>
      <c r="N49" s="182">
        <f>'実質公債費比率（分子）の構造'!O$45</f>
        <v>779</v>
      </c>
      <c r="O49" s="182"/>
      <c r="P49" s="182"/>
    </row>
    <row r="50" spans="1:16" x14ac:dyDescent="0.15">
      <c r="A50" s="182" t="s">
        <v>71</v>
      </c>
      <c r="B50" s="182" t="e">
        <f>NA()</f>
        <v>#N/A</v>
      </c>
      <c r="C50" s="182">
        <f>IF(ISNUMBER('実質公債費比率（分子）の構造'!K$53),'実質公債費比率（分子）の構造'!K$53,NA())</f>
        <v>279</v>
      </c>
      <c r="D50" s="182" t="e">
        <f>NA()</f>
        <v>#N/A</v>
      </c>
      <c r="E50" s="182" t="e">
        <f>NA()</f>
        <v>#N/A</v>
      </c>
      <c r="F50" s="182">
        <f>IF(ISNUMBER('実質公債費比率（分子）の構造'!L$53),'実質公債費比率（分子）の構造'!L$53,NA())</f>
        <v>315</v>
      </c>
      <c r="G50" s="182" t="e">
        <f>NA()</f>
        <v>#N/A</v>
      </c>
      <c r="H50" s="182" t="e">
        <f>NA()</f>
        <v>#N/A</v>
      </c>
      <c r="I50" s="182">
        <f>IF(ISNUMBER('実質公債費比率（分子）の構造'!M$53),'実質公債費比率（分子）の構造'!M$53,NA())</f>
        <v>284</v>
      </c>
      <c r="J50" s="182" t="e">
        <f>NA()</f>
        <v>#N/A</v>
      </c>
      <c r="K50" s="182" t="e">
        <f>NA()</f>
        <v>#N/A</v>
      </c>
      <c r="L50" s="182">
        <f>IF(ISNUMBER('実質公債費比率（分子）の構造'!N$53),'実質公債費比率（分子）の構造'!N$53,NA())</f>
        <v>304</v>
      </c>
      <c r="M50" s="182" t="e">
        <f>NA()</f>
        <v>#N/A</v>
      </c>
      <c r="N50" s="182" t="e">
        <f>NA()</f>
        <v>#N/A</v>
      </c>
      <c r="O50" s="182">
        <f>IF(ISNUMBER('実質公債費比率（分子）の構造'!O$53),'実質公債費比率（分子）の構造'!O$53,NA())</f>
        <v>342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8356</v>
      </c>
      <c r="E56" s="181"/>
      <c r="F56" s="181"/>
      <c r="G56" s="181">
        <f>'将来負担比率（分子）の構造'!J$52</f>
        <v>8210</v>
      </c>
      <c r="H56" s="181"/>
      <c r="I56" s="181"/>
      <c r="J56" s="181">
        <f>'将来負担比率（分子）の構造'!K$52</f>
        <v>7759</v>
      </c>
      <c r="K56" s="181"/>
      <c r="L56" s="181"/>
      <c r="M56" s="181">
        <f>'将来負担比率（分子）の構造'!L$52</f>
        <v>7447</v>
      </c>
      <c r="N56" s="181"/>
      <c r="O56" s="181"/>
      <c r="P56" s="181">
        <f>'将来負担比率（分子）の構造'!M$52</f>
        <v>7233</v>
      </c>
    </row>
    <row r="57" spans="1:16" x14ac:dyDescent="0.15">
      <c r="A57" s="181" t="s">
        <v>42</v>
      </c>
      <c r="B57" s="181"/>
      <c r="C57" s="181"/>
      <c r="D57" s="181">
        <f>'将来負担比率（分子）の構造'!I$51</f>
        <v>91</v>
      </c>
      <c r="E57" s="181"/>
      <c r="F57" s="181"/>
      <c r="G57" s="181">
        <f>'将来負担比率（分子）の構造'!J$51</f>
        <v>76</v>
      </c>
      <c r="H57" s="181"/>
      <c r="I57" s="181"/>
      <c r="J57" s="181">
        <f>'将来負担比率（分子）の構造'!K$51</f>
        <v>360</v>
      </c>
      <c r="K57" s="181"/>
      <c r="L57" s="181"/>
      <c r="M57" s="181">
        <f>'将来負担比率（分子）の構造'!L$51</f>
        <v>313</v>
      </c>
      <c r="N57" s="181"/>
      <c r="O57" s="181"/>
      <c r="P57" s="181">
        <f>'将来負担比率（分子）の構造'!M$51</f>
        <v>241</v>
      </c>
    </row>
    <row r="58" spans="1:16" x14ac:dyDescent="0.15">
      <c r="A58" s="181" t="s">
        <v>41</v>
      </c>
      <c r="B58" s="181"/>
      <c r="C58" s="181"/>
      <c r="D58" s="181">
        <f>'将来負担比率（分子）の構造'!I$50</f>
        <v>4131</v>
      </c>
      <c r="E58" s="181"/>
      <c r="F58" s="181"/>
      <c r="G58" s="181">
        <f>'将来負担比率（分子）の構造'!J$50</f>
        <v>4172</v>
      </c>
      <c r="H58" s="181"/>
      <c r="I58" s="181"/>
      <c r="J58" s="181">
        <f>'将来負担比率（分子）の構造'!K$50</f>
        <v>3822</v>
      </c>
      <c r="K58" s="181"/>
      <c r="L58" s="181"/>
      <c r="M58" s="181">
        <f>'将来負担比率（分子）の構造'!L$50</f>
        <v>3451</v>
      </c>
      <c r="N58" s="181"/>
      <c r="O58" s="181"/>
      <c r="P58" s="181">
        <f>'将来負担比率（分子）の構造'!M$50</f>
        <v>3065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1420</v>
      </c>
      <c r="C62" s="181"/>
      <c r="D62" s="181"/>
      <c r="E62" s="181">
        <f>'将来負担比率（分子）の構造'!J$45</f>
        <v>1472</v>
      </c>
      <c r="F62" s="181"/>
      <c r="G62" s="181"/>
      <c r="H62" s="181">
        <f>'将来負担比率（分子）の構造'!K$45</f>
        <v>1484</v>
      </c>
      <c r="I62" s="181"/>
      <c r="J62" s="181"/>
      <c r="K62" s="181">
        <f>'将来負担比率（分子）の構造'!L$45</f>
        <v>1408</v>
      </c>
      <c r="L62" s="181"/>
      <c r="M62" s="181"/>
      <c r="N62" s="181">
        <f>'将来負担比率（分子）の構造'!M$45</f>
        <v>1320</v>
      </c>
      <c r="O62" s="181"/>
      <c r="P62" s="181"/>
    </row>
    <row r="63" spans="1:16" x14ac:dyDescent="0.15">
      <c r="A63" s="181" t="s">
        <v>34</v>
      </c>
      <c r="B63" s="181">
        <f>'将来負担比率（分子）の構造'!I$44</f>
        <v>1280</v>
      </c>
      <c r="C63" s="181"/>
      <c r="D63" s="181"/>
      <c r="E63" s="181">
        <f>'将来負担比率（分子）の構造'!J$44</f>
        <v>1191</v>
      </c>
      <c r="F63" s="181"/>
      <c r="G63" s="181"/>
      <c r="H63" s="181">
        <f>'将来負担比率（分子）の構造'!K$44</f>
        <v>1116</v>
      </c>
      <c r="I63" s="181"/>
      <c r="J63" s="181"/>
      <c r="K63" s="181">
        <f>'将来負担比率（分子）の構造'!L$44</f>
        <v>1072</v>
      </c>
      <c r="L63" s="181"/>
      <c r="M63" s="181"/>
      <c r="N63" s="181">
        <f>'将来負担比率（分子）の構造'!M$44</f>
        <v>1029</v>
      </c>
      <c r="O63" s="181"/>
      <c r="P63" s="181"/>
    </row>
    <row r="64" spans="1:16" x14ac:dyDescent="0.15">
      <c r="A64" s="181" t="s">
        <v>33</v>
      </c>
      <c r="B64" s="181">
        <f>'将来負担比率（分子）の構造'!I$43</f>
        <v>3523</v>
      </c>
      <c r="C64" s="181"/>
      <c r="D64" s="181"/>
      <c r="E64" s="181">
        <f>'将来負担比率（分子）の構造'!J$43</f>
        <v>3506</v>
      </c>
      <c r="F64" s="181"/>
      <c r="G64" s="181"/>
      <c r="H64" s="181">
        <f>'将来負担比率（分子）の構造'!K$43</f>
        <v>3149</v>
      </c>
      <c r="I64" s="181"/>
      <c r="J64" s="181"/>
      <c r="K64" s="181">
        <f>'将来負担比率（分子）の構造'!L$43</f>
        <v>3021</v>
      </c>
      <c r="L64" s="181"/>
      <c r="M64" s="181"/>
      <c r="N64" s="181">
        <f>'将来負担比率（分子）の構造'!M$43</f>
        <v>2501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1067</v>
      </c>
      <c r="O65" s="181"/>
      <c r="P65" s="181"/>
    </row>
    <row r="66" spans="1:16" x14ac:dyDescent="0.15">
      <c r="A66" s="181" t="s">
        <v>31</v>
      </c>
      <c r="B66" s="181">
        <f>'将来負担比率（分子）の構造'!I$41</f>
        <v>6990</v>
      </c>
      <c r="C66" s="181"/>
      <c r="D66" s="181"/>
      <c r="E66" s="181">
        <f>'将来負担比率（分子）の構造'!J$41</f>
        <v>6820</v>
      </c>
      <c r="F66" s="181"/>
      <c r="G66" s="181"/>
      <c r="H66" s="181">
        <f>'将来負担比率（分子）の構造'!K$41</f>
        <v>6956</v>
      </c>
      <c r="I66" s="181"/>
      <c r="J66" s="181"/>
      <c r="K66" s="181">
        <f>'将来負担比率（分子）の構造'!L$41</f>
        <v>6657</v>
      </c>
      <c r="L66" s="181"/>
      <c r="M66" s="181"/>
      <c r="N66" s="181">
        <f>'将来負担比率（分子）の構造'!M$41</f>
        <v>6648</v>
      </c>
      <c r="O66" s="181"/>
      <c r="P66" s="181"/>
    </row>
    <row r="67" spans="1:16" x14ac:dyDescent="0.15">
      <c r="A67" s="181" t="s">
        <v>75</v>
      </c>
      <c r="B67" s="181" t="e">
        <f>NA()</f>
        <v>#N/A</v>
      </c>
      <c r="C67" s="181">
        <f>IF(ISNUMBER('将来負担比率（分子）の構造'!I$53), IF('将来負担比率（分子）の構造'!I$53 &lt; 0, 0, '将来負担比率（分子）の構造'!I$53), NA())</f>
        <v>635</v>
      </c>
      <c r="D67" s="181" t="e">
        <f>NA()</f>
        <v>#N/A</v>
      </c>
      <c r="E67" s="181" t="e">
        <f>NA()</f>
        <v>#N/A</v>
      </c>
      <c r="F67" s="181">
        <f>IF(ISNUMBER('将来負担比率（分子）の構造'!J$53), IF('将来負担比率（分子）の構造'!J$53 &lt; 0, 0, '将来負担比率（分子）の構造'!J$53), NA())</f>
        <v>532</v>
      </c>
      <c r="G67" s="181" t="e">
        <f>NA()</f>
        <v>#N/A</v>
      </c>
      <c r="H67" s="181" t="e">
        <f>NA()</f>
        <v>#N/A</v>
      </c>
      <c r="I67" s="181">
        <f>IF(ISNUMBER('将来負担比率（分子）の構造'!K$53), IF('将来負担比率（分子）の構造'!K$53 &lt; 0, 0, '将来負担比率（分子）の構造'!K$53), NA())</f>
        <v>764</v>
      </c>
      <c r="J67" s="181" t="e">
        <f>NA()</f>
        <v>#N/A</v>
      </c>
      <c r="K67" s="181" t="e">
        <f>NA()</f>
        <v>#N/A</v>
      </c>
      <c r="L67" s="181">
        <f>IF(ISNUMBER('将来負担比率（分子）の構造'!L$53), IF('将来負担比率（分子）の構造'!L$53 &lt; 0, 0, '将来負担比率（分子）の構造'!L$53), NA())</f>
        <v>949</v>
      </c>
      <c r="M67" s="181" t="e">
        <f>NA()</f>
        <v>#N/A</v>
      </c>
      <c r="N67" s="181" t="e">
        <f>NA()</f>
        <v>#N/A</v>
      </c>
      <c r="O67" s="181">
        <f>IF(ISNUMBER('将来負担比率（分子）の構造'!M$53), IF('将来負担比率（分子）の構造'!M$53 &lt; 0, 0, '将来負担比率（分子）の構造'!M$53), NA())</f>
        <v>2027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2573</v>
      </c>
      <c r="C72" s="185">
        <f>基金残高に係る経年分析!G55</f>
        <v>2322</v>
      </c>
      <c r="D72" s="185">
        <f>基金残高に係る経年分析!H55</f>
        <v>1943</v>
      </c>
    </row>
    <row r="73" spans="1:16" x14ac:dyDescent="0.15">
      <c r="A73" s="184" t="s">
        <v>78</v>
      </c>
      <c r="B73" s="185">
        <f>基金残高に係る経年分析!F56</f>
        <v>352</v>
      </c>
      <c r="C73" s="185">
        <f>基金残高に係る経年分析!G56</f>
        <v>353</v>
      </c>
      <c r="D73" s="185">
        <f>基金残高に係る経年分析!H56</f>
        <v>354</v>
      </c>
    </row>
    <row r="74" spans="1:16" x14ac:dyDescent="0.15">
      <c r="A74" s="184" t="s">
        <v>79</v>
      </c>
      <c r="B74" s="185">
        <f>基金残高に係る経年分析!F57</f>
        <v>1376</v>
      </c>
      <c r="C74" s="185">
        <f>基金残高に係る経年分析!G57</f>
        <v>1382</v>
      </c>
      <c r="D74" s="185">
        <f>基金残高に係る経年分析!H57</f>
        <v>1255</v>
      </c>
    </row>
  </sheetData>
  <sheetProtection algorithmName="SHA-512" hashValue="xHEWwuiMIAe8nFsjs4HW6jbIZ61cd35ICvJL3beeKFzCcY7xg+OvO/HJs3ujbJthVI7WOgofjryYSxPRXnQimg==" saltValue="mpGCuPPHbs8JCX+hvJ6r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758884</v>
      </c>
      <c r="S5" s="673"/>
      <c r="T5" s="673"/>
      <c r="U5" s="673"/>
      <c r="V5" s="673"/>
      <c r="W5" s="673"/>
      <c r="X5" s="673"/>
      <c r="Y5" s="674"/>
      <c r="Z5" s="675">
        <v>11.6</v>
      </c>
      <c r="AA5" s="675"/>
      <c r="AB5" s="675"/>
      <c r="AC5" s="675"/>
      <c r="AD5" s="676">
        <v>758884</v>
      </c>
      <c r="AE5" s="676"/>
      <c r="AF5" s="676"/>
      <c r="AG5" s="676"/>
      <c r="AH5" s="676"/>
      <c r="AI5" s="676"/>
      <c r="AJ5" s="676"/>
      <c r="AK5" s="676"/>
      <c r="AL5" s="677">
        <v>21.7</v>
      </c>
      <c r="AM5" s="678"/>
      <c r="AN5" s="678"/>
      <c r="AO5" s="679"/>
      <c r="AP5" s="669" t="s">
        <v>225</v>
      </c>
      <c r="AQ5" s="670"/>
      <c r="AR5" s="670"/>
      <c r="AS5" s="670"/>
      <c r="AT5" s="670"/>
      <c r="AU5" s="670"/>
      <c r="AV5" s="670"/>
      <c r="AW5" s="670"/>
      <c r="AX5" s="670"/>
      <c r="AY5" s="670"/>
      <c r="AZ5" s="670"/>
      <c r="BA5" s="670"/>
      <c r="BB5" s="670"/>
      <c r="BC5" s="670"/>
      <c r="BD5" s="670"/>
      <c r="BE5" s="670"/>
      <c r="BF5" s="671"/>
      <c r="BG5" s="683">
        <v>758884</v>
      </c>
      <c r="BH5" s="684"/>
      <c r="BI5" s="684"/>
      <c r="BJ5" s="684"/>
      <c r="BK5" s="684"/>
      <c r="BL5" s="684"/>
      <c r="BM5" s="684"/>
      <c r="BN5" s="685"/>
      <c r="BO5" s="686">
        <v>100</v>
      </c>
      <c r="BP5" s="686"/>
      <c r="BQ5" s="686"/>
      <c r="BR5" s="686"/>
      <c r="BS5" s="687">
        <v>40</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73091</v>
      </c>
      <c r="S6" s="684"/>
      <c r="T6" s="684"/>
      <c r="U6" s="684"/>
      <c r="V6" s="684"/>
      <c r="W6" s="684"/>
      <c r="X6" s="684"/>
      <c r="Y6" s="685"/>
      <c r="Z6" s="686">
        <v>1.1000000000000001</v>
      </c>
      <c r="AA6" s="686"/>
      <c r="AB6" s="686"/>
      <c r="AC6" s="686"/>
      <c r="AD6" s="687">
        <v>73091</v>
      </c>
      <c r="AE6" s="687"/>
      <c r="AF6" s="687"/>
      <c r="AG6" s="687"/>
      <c r="AH6" s="687"/>
      <c r="AI6" s="687"/>
      <c r="AJ6" s="687"/>
      <c r="AK6" s="687"/>
      <c r="AL6" s="688">
        <v>2.1</v>
      </c>
      <c r="AM6" s="689"/>
      <c r="AN6" s="689"/>
      <c r="AO6" s="690"/>
      <c r="AP6" s="680" t="s">
        <v>230</v>
      </c>
      <c r="AQ6" s="681"/>
      <c r="AR6" s="681"/>
      <c r="AS6" s="681"/>
      <c r="AT6" s="681"/>
      <c r="AU6" s="681"/>
      <c r="AV6" s="681"/>
      <c r="AW6" s="681"/>
      <c r="AX6" s="681"/>
      <c r="AY6" s="681"/>
      <c r="AZ6" s="681"/>
      <c r="BA6" s="681"/>
      <c r="BB6" s="681"/>
      <c r="BC6" s="681"/>
      <c r="BD6" s="681"/>
      <c r="BE6" s="681"/>
      <c r="BF6" s="682"/>
      <c r="BG6" s="683">
        <v>758884</v>
      </c>
      <c r="BH6" s="684"/>
      <c r="BI6" s="684"/>
      <c r="BJ6" s="684"/>
      <c r="BK6" s="684"/>
      <c r="BL6" s="684"/>
      <c r="BM6" s="684"/>
      <c r="BN6" s="685"/>
      <c r="BO6" s="686">
        <v>100</v>
      </c>
      <c r="BP6" s="686"/>
      <c r="BQ6" s="686"/>
      <c r="BR6" s="686"/>
      <c r="BS6" s="687">
        <v>40</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56528</v>
      </c>
      <c r="CS6" s="684"/>
      <c r="CT6" s="684"/>
      <c r="CU6" s="684"/>
      <c r="CV6" s="684"/>
      <c r="CW6" s="684"/>
      <c r="CX6" s="684"/>
      <c r="CY6" s="685"/>
      <c r="CZ6" s="677">
        <v>0.9</v>
      </c>
      <c r="DA6" s="678"/>
      <c r="DB6" s="678"/>
      <c r="DC6" s="697"/>
      <c r="DD6" s="692" t="s">
        <v>129</v>
      </c>
      <c r="DE6" s="684"/>
      <c r="DF6" s="684"/>
      <c r="DG6" s="684"/>
      <c r="DH6" s="684"/>
      <c r="DI6" s="684"/>
      <c r="DJ6" s="684"/>
      <c r="DK6" s="684"/>
      <c r="DL6" s="684"/>
      <c r="DM6" s="684"/>
      <c r="DN6" s="684"/>
      <c r="DO6" s="684"/>
      <c r="DP6" s="685"/>
      <c r="DQ6" s="692">
        <v>56528</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526</v>
      </c>
      <c r="S7" s="684"/>
      <c r="T7" s="684"/>
      <c r="U7" s="684"/>
      <c r="V7" s="684"/>
      <c r="W7" s="684"/>
      <c r="X7" s="684"/>
      <c r="Y7" s="685"/>
      <c r="Z7" s="686">
        <v>0</v>
      </c>
      <c r="AA7" s="686"/>
      <c r="AB7" s="686"/>
      <c r="AC7" s="686"/>
      <c r="AD7" s="687">
        <v>526</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235938</v>
      </c>
      <c r="BH7" s="684"/>
      <c r="BI7" s="684"/>
      <c r="BJ7" s="684"/>
      <c r="BK7" s="684"/>
      <c r="BL7" s="684"/>
      <c r="BM7" s="684"/>
      <c r="BN7" s="685"/>
      <c r="BO7" s="686">
        <v>31.1</v>
      </c>
      <c r="BP7" s="686"/>
      <c r="BQ7" s="686"/>
      <c r="BR7" s="686"/>
      <c r="BS7" s="687">
        <v>40</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899796</v>
      </c>
      <c r="CS7" s="684"/>
      <c r="CT7" s="684"/>
      <c r="CU7" s="684"/>
      <c r="CV7" s="684"/>
      <c r="CW7" s="684"/>
      <c r="CX7" s="684"/>
      <c r="CY7" s="685"/>
      <c r="CZ7" s="686">
        <v>14.4</v>
      </c>
      <c r="DA7" s="686"/>
      <c r="DB7" s="686"/>
      <c r="DC7" s="686"/>
      <c r="DD7" s="692">
        <v>160686</v>
      </c>
      <c r="DE7" s="684"/>
      <c r="DF7" s="684"/>
      <c r="DG7" s="684"/>
      <c r="DH7" s="684"/>
      <c r="DI7" s="684"/>
      <c r="DJ7" s="684"/>
      <c r="DK7" s="684"/>
      <c r="DL7" s="684"/>
      <c r="DM7" s="684"/>
      <c r="DN7" s="684"/>
      <c r="DO7" s="684"/>
      <c r="DP7" s="685"/>
      <c r="DQ7" s="692">
        <v>615843</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2319</v>
      </c>
      <c r="S8" s="684"/>
      <c r="T8" s="684"/>
      <c r="U8" s="684"/>
      <c r="V8" s="684"/>
      <c r="W8" s="684"/>
      <c r="X8" s="684"/>
      <c r="Y8" s="685"/>
      <c r="Z8" s="686">
        <v>0</v>
      </c>
      <c r="AA8" s="686"/>
      <c r="AB8" s="686"/>
      <c r="AC8" s="686"/>
      <c r="AD8" s="687">
        <v>2319</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17750</v>
      </c>
      <c r="BH8" s="684"/>
      <c r="BI8" s="684"/>
      <c r="BJ8" s="684"/>
      <c r="BK8" s="684"/>
      <c r="BL8" s="684"/>
      <c r="BM8" s="684"/>
      <c r="BN8" s="685"/>
      <c r="BO8" s="686">
        <v>2.2999999999999998</v>
      </c>
      <c r="BP8" s="686"/>
      <c r="BQ8" s="686"/>
      <c r="BR8" s="686"/>
      <c r="BS8" s="692" t="s">
        <v>129</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1144017</v>
      </c>
      <c r="CS8" s="684"/>
      <c r="CT8" s="684"/>
      <c r="CU8" s="684"/>
      <c r="CV8" s="684"/>
      <c r="CW8" s="684"/>
      <c r="CX8" s="684"/>
      <c r="CY8" s="685"/>
      <c r="CZ8" s="686">
        <v>18.3</v>
      </c>
      <c r="DA8" s="686"/>
      <c r="DB8" s="686"/>
      <c r="DC8" s="686"/>
      <c r="DD8" s="692">
        <v>32933</v>
      </c>
      <c r="DE8" s="684"/>
      <c r="DF8" s="684"/>
      <c r="DG8" s="684"/>
      <c r="DH8" s="684"/>
      <c r="DI8" s="684"/>
      <c r="DJ8" s="684"/>
      <c r="DK8" s="684"/>
      <c r="DL8" s="684"/>
      <c r="DM8" s="684"/>
      <c r="DN8" s="684"/>
      <c r="DO8" s="684"/>
      <c r="DP8" s="685"/>
      <c r="DQ8" s="692">
        <v>747402</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1331</v>
      </c>
      <c r="S9" s="684"/>
      <c r="T9" s="684"/>
      <c r="U9" s="684"/>
      <c r="V9" s="684"/>
      <c r="W9" s="684"/>
      <c r="X9" s="684"/>
      <c r="Y9" s="685"/>
      <c r="Z9" s="686">
        <v>0</v>
      </c>
      <c r="AA9" s="686"/>
      <c r="AB9" s="686"/>
      <c r="AC9" s="686"/>
      <c r="AD9" s="687">
        <v>1331</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201111</v>
      </c>
      <c r="BH9" s="684"/>
      <c r="BI9" s="684"/>
      <c r="BJ9" s="684"/>
      <c r="BK9" s="684"/>
      <c r="BL9" s="684"/>
      <c r="BM9" s="684"/>
      <c r="BN9" s="685"/>
      <c r="BO9" s="686">
        <v>26.5</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836640</v>
      </c>
      <c r="CS9" s="684"/>
      <c r="CT9" s="684"/>
      <c r="CU9" s="684"/>
      <c r="CV9" s="684"/>
      <c r="CW9" s="684"/>
      <c r="CX9" s="684"/>
      <c r="CY9" s="685"/>
      <c r="CZ9" s="686">
        <v>13.4</v>
      </c>
      <c r="DA9" s="686"/>
      <c r="DB9" s="686"/>
      <c r="DC9" s="686"/>
      <c r="DD9" s="692">
        <v>5557</v>
      </c>
      <c r="DE9" s="684"/>
      <c r="DF9" s="684"/>
      <c r="DG9" s="684"/>
      <c r="DH9" s="684"/>
      <c r="DI9" s="684"/>
      <c r="DJ9" s="684"/>
      <c r="DK9" s="684"/>
      <c r="DL9" s="684"/>
      <c r="DM9" s="684"/>
      <c r="DN9" s="684"/>
      <c r="DO9" s="684"/>
      <c r="DP9" s="685"/>
      <c r="DQ9" s="692">
        <v>692184</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14611</v>
      </c>
      <c r="BH10" s="684"/>
      <c r="BI10" s="684"/>
      <c r="BJ10" s="684"/>
      <c r="BK10" s="684"/>
      <c r="BL10" s="684"/>
      <c r="BM10" s="684"/>
      <c r="BN10" s="685"/>
      <c r="BO10" s="686">
        <v>1.9</v>
      </c>
      <c r="BP10" s="686"/>
      <c r="BQ10" s="686"/>
      <c r="BR10" s="686"/>
      <c r="BS10" s="692">
        <v>40</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240</v>
      </c>
      <c r="DA10" s="686"/>
      <c r="DB10" s="686"/>
      <c r="DC10" s="686"/>
      <c r="DD10" s="692" t="s">
        <v>240</v>
      </c>
      <c r="DE10" s="684"/>
      <c r="DF10" s="684"/>
      <c r="DG10" s="684"/>
      <c r="DH10" s="684"/>
      <c r="DI10" s="684"/>
      <c r="DJ10" s="684"/>
      <c r="DK10" s="684"/>
      <c r="DL10" s="684"/>
      <c r="DM10" s="684"/>
      <c r="DN10" s="684"/>
      <c r="DO10" s="684"/>
      <c r="DP10" s="685"/>
      <c r="DQ10" s="692" t="s">
        <v>129</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113376</v>
      </c>
      <c r="S11" s="684"/>
      <c r="T11" s="684"/>
      <c r="U11" s="684"/>
      <c r="V11" s="684"/>
      <c r="W11" s="684"/>
      <c r="X11" s="684"/>
      <c r="Y11" s="685"/>
      <c r="Z11" s="688">
        <v>1.7</v>
      </c>
      <c r="AA11" s="689"/>
      <c r="AB11" s="689"/>
      <c r="AC11" s="701"/>
      <c r="AD11" s="692">
        <v>113376</v>
      </c>
      <c r="AE11" s="684"/>
      <c r="AF11" s="684"/>
      <c r="AG11" s="684"/>
      <c r="AH11" s="684"/>
      <c r="AI11" s="684"/>
      <c r="AJ11" s="684"/>
      <c r="AK11" s="685"/>
      <c r="AL11" s="688">
        <v>3.2</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2466</v>
      </c>
      <c r="BH11" s="684"/>
      <c r="BI11" s="684"/>
      <c r="BJ11" s="684"/>
      <c r="BK11" s="684"/>
      <c r="BL11" s="684"/>
      <c r="BM11" s="684"/>
      <c r="BN11" s="685"/>
      <c r="BO11" s="686">
        <v>0.3</v>
      </c>
      <c r="BP11" s="686"/>
      <c r="BQ11" s="686"/>
      <c r="BR11" s="686"/>
      <c r="BS11" s="692" t="s">
        <v>240</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810459</v>
      </c>
      <c r="CS11" s="684"/>
      <c r="CT11" s="684"/>
      <c r="CU11" s="684"/>
      <c r="CV11" s="684"/>
      <c r="CW11" s="684"/>
      <c r="CX11" s="684"/>
      <c r="CY11" s="685"/>
      <c r="CZ11" s="686">
        <v>13</v>
      </c>
      <c r="DA11" s="686"/>
      <c r="DB11" s="686"/>
      <c r="DC11" s="686"/>
      <c r="DD11" s="692">
        <v>464116</v>
      </c>
      <c r="DE11" s="684"/>
      <c r="DF11" s="684"/>
      <c r="DG11" s="684"/>
      <c r="DH11" s="684"/>
      <c r="DI11" s="684"/>
      <c r="DJ11" s="684"/>
      <c r="DK11" s="684"/>
      <c r="DL11" s="684"/>
      <c r="DM11" s="684"/>
      <c r="DN11" s="684"/>
      <c r="DO11" s="684"/>
      <c r="DP11" s="685"/>
      <c r="DQ11" s="692">
        <v>240185</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129</v>
      </c>
      <c r="AE12" s="687"/>
      <c r="AF12" s="687"/>
      <c r="AG12" s="687"/>
      <c r="AH12" s="687"/>
      <c r="AI12" s="687"/>
      <c r="AJ12" s="687"/>
      <c r="AK12" s="687"/>
      <c r="AL12" s="688" t="s">
        <v>137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456687</v>
      </c>
      <c r="BH12" s="684"/>
      <c r="BI12" s="684"/>
      <c r="BJ12" s="684"/>
      <c r="BK12" s="684"/>
      <c r="BL12" s="684"/>
      <c r="BM12" s="684"/>
      <c r="BN12" s="685"/>
      <c r="BO12" s="686">
        <v>60.2</v>
      </c>
      <c r="BP12" s="686"/>
      <c r="BQ12" s="686"/>
      <c r="BR12" s="686"/>
      <c r="BS12" s="692" t="s">
        <v>240</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212316</v>
      </c>
      <c r="CS12" s="684"/>
      <c r="CT12" s="684"/>
      <c r="CU12" s="684"/>
      <c r="CV12" s="684"/>
      <c r="CW12" s="684"/>
      <c r="CX12" s="684"/>
      <c r="CY12" s="685"/>
      <c r="CZ12" s="686">
        <v>3.4</v>
      </c>
      <c r="DA12" s="686"/>
      <c r="DB12" s="686"/>
      <c r="DC12" s="686"/>
      <c r="DD12" s="692">
        <v>15450</v>
      </c>
      <c r="DE12" s="684"/>
      <c r="DF12" s="684"/>
      <c r="DG12" s="684"/>
      <c r="DH12" s="684"/>
      <c r="DI12" s="684"/>
      <c r="DJ12" s="684"/>
      <c r="DK12" s="684"/>
      <c r="DL12" s="684"/>
      <c r="DM12" s="684"/>
      <c r="DN12" s="684"/>
      <c r="DO12" s="684"/>
      <c r="DP12" s="685"/>
      <c r="DQ12" s="692">
        <v>123702</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137</v>
      </c>
      <c r="AA13" s="686"/>
      <c r="AB13" s="686"/>
      <c r="AC13" s="686"/>
      <c r="AD13" s="687" t="s">
        <v>240</v>
      </c>
      <c r="AE13" s="687"/>
      <c r="AF13" s="687"/>
      <c r="AG13" s="687"/>
      <c r="AH13" s="687"/>
      <c r="AI13" s="687"/>
      <c r="AJ13" s="687"/>
      <c r="AK13" s="687"/>
      <c r="AL13" s="688" t="s">
        <v>129</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440830</v>
      </c>
      <c r="BH13" s="684"/>
      <c r="BI13" s="684"/>
      <c r="BJ13" s="684"/>
      <c r="BK13" s="684"/>
      <c r="BL13" s="684"/>
      <c r="BM13" s="684"/>
      <c r="BN13" s="685"/>
      <c r="BO13" s="686">
        <v>58.1</v>
      </c>
      <c r="BP13" s="686"/>
      <c r="BQ13" s="686"/>
      <c r="BR13" s="686"/>
      <c r="BS13" s="692" t="s">
        <v>129</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537530</v>
      </c>
      <c r="CS13" s="684"/>
      <c r="CT13" s="684"/>
      <c r="CU13" s="684"/>
      <c r="CV13" s="684"/>
      <c r="CW13" s="684"/>
      <c r="CX13" s="684"/>
      <c r="CY13" s="685"/>
      <c r="CZ13" s="686">
        <v>8.6</v>
      </c>
      <c r="DA13" s="686"/>
      <c r="DB13" s="686"/>
      <c r="DC13" s="686"/>
      <c r="DD13" s="692">
        <v>233018</v>
      </c>
      <c r="DE13" s="684"/>
      <c r="DF13" s="684"/>
      <c r="DG13" s="684"/>
      <c r="DH13" s="684"/>
      <c r="DI13" s="684"/>
      <c r="DJ13" s="684"/>
      <c r="DK13" s="684"/>
      <c r="DL13" s="684"/>
      <c r="DM13" s="684"/>
      <c r="DN13" s="684"/>
      <c r="DO13" s="684"/>
      <c r="DP13" s="685"/>
      <c r="DQ13" s="692">
        <v>334039</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9458</v>
      </c>
      <c r="S14" s="684"/>
      <c r="T14" s="684"/>
      <c r="U14" s="684"/>
      <c r="V14" s="684"/>
      <c r="W14" s="684"/>
      <c r="X14" s="684"/>
      <c r="Y14" s="685"/>
      <c r="Z14" s="686">
        <v>0.1</v>
      </c>
      <c r="AA14" s="686"/>
      <c r="AB14" s="686"/>
      <c r="AC14" s="686"/>
      <c r="AD14" s="687">
        <v>9458</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26152</v>
      </c>
      <c r="BH14" s="684"/>
      <c r="BI14" s="684"/>
      <c r="BJ14" s="684"/>
      <c r="BK14" s="684"/>
      <c r="BL14" s="684"/>
      <c r="BM14" s="684"/>
      <c r="BN14" s="685"/>
      <c r="BO14" s="686">
        <v>3.4</v>
      </c>
      <c r="BP14" s="686"/>
      <c r="BQ14" s="686"/>
      <c r="BR14" s="686"/>
      <c r="BS14" s="692" t="s">
        <v>129</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173038</v>
      </c>
      <c r="CS14" s="684"/>
      <c r="CT14" s="684"/>
      <c r="CU14" s="684"/>
      <c r="CV14" s="684"/>
      <c r="CW14" s="684"/>
      <c r="CX14" s="684"/>
      <c r="CY14" s="685"/>
      <c r="CZ14" s="686">
        <v>2.8</v>
      </c>
      <c r="DA14" s="686"/>
      <c r="DB14" s="686"/>
      <c r="DC14" s="686"/>
      <c r="DD14" s="692">
        <v>792</v>
      </c>
      <c r="DE14" s="684"/>
      <c r="DF14" s="684"/>
      <c r="DG14" s="684"/>
      <c r="DH14" s="684"/>
      <c r="DI14" s="684"/>
      <c r="DJ14" s="684"/>
      <c r="DK14" s="684"/>
      <c r="DL14" s="684"/>
      <c r="DM14" s="684"/>
      <c r="DN14" s="684"/>
      <c r="DO14" s="684"/>
      <c r="DP14" s="685"/>
      <c r="DQ14" s="692">
        <v>168097</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240</v>
      </c>
      <c r="AE15" s="687"/>
      <c r="AF15" s="687"/>
      <c r="AG15" s="687"/>
      <c r="AH15" s="687"/>
      <c r="AI15" s="687"/>
      <c r="AJ15" s="687"/>
      <c r="AK15" s="687"/>
      <c r="AL15" s="688" t="s">
        <v>129</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40107</v>
      </c>
      <c r="BH15" s="684"/>
      <c r="BI15" s="684"/>
      <c r="BJ15" s="684"/>
      <c r="BK15" s="684"/>
      <c r="BL15" s="684"/>
      <c r="BM15" s="684"/>
      <c r="BN15" s="685"/>
      <c r="BO15" s="686">
        <v>5.3</v>
      </c>
      <c r="BP15" s="686"/>
      <c r="BQ15" s="686"/>
      <c r="BR15" s="686"/>
      <c r="BS15" s="692" t="s">
        <v>129</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599707</v>
      </c>
      <c r="CS15" s="684"/>
      <c r="CT15" s="684"/>
      <c r="CU15" s="684"/>
      <c r="CV15" s="684"/>
      <c r="CW15" s="684"/>
      <c r="CX15" s="684"/>
      <c r="CY15" s="685"/>
      <c r="CZ15" s="686">
        <v>9.6</v>
      </c>
      <c r="DA15" s="686"/>
      <c r="DB15" s="686"/>
      <c r="DC15" s="686"/>
      <c r="DD15" s="692">
        <v>149663</v>
      </c>
      <c r="DE15" s="684"/>
      <c r="DF15" s="684"/>
      <c r="DG15" s="684"/>
      <c r="DH15" s="684"/>
      <c r="DI15" s="684"/>
      <c r="DJ15" s="684"/>
      <c r="DK15" s="684"/>
      <c r="DL15" s="684"/>
      <c r="DM15" s="684"/>
      <c r="DN15" s="684"/>
      <c r="DO15" s="684"/>
      <c r="DP15" s="685"/>
      <c r="DQ15" s="692">
        <v>381083</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2295</v>
      </c>
      <c r="S16" s="684"/>
      <c r="T16" s="684"/>
      <c r="U16" s="684"/>
      <c r="V16" s="684"/>
      <c r="W16" s="684"/>
      <c r="X16" s="684"/>
      <c r="Y16" s="685"/>
      <c r="Z16" s="686">
        <v>0</v>
      </c>
      <c r="AA16" s="686"/>
      <c r="AB16" s="686"/>
      <c r="AC16" s="686"/>
      <c r="AD16" s="687">
        <v>2295</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129</v>
      </c>
      <c r="BP16" s="686"/>
      <c r="BQ16" s="686"/>
      <c r="BR16" s="686"/>
      <c r="BS16" s="692" t="s">
        <v>240</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192859</v>
      </c>
      <c r="CS16" s="684"/>
      <c r="CT16" s="684"/>
      <c r="CU16" s="684"/>
      <c r="CV16" s="684"/>
      <c r="CW16" s="684"/>
      <c r="CX16" s="684"/>
      <c r="CY16" s="685"/>
      <c r="CZ16" s="686">
        <v>3.1</v>
      </c>
      <c r="DA16" s="686"/>
      <c r="DB16" s="686"/>
      <c r="DC16" s="686"/>
      <c r="DD16" s="692" t="s">
        <v>240</v>
      </c>
      <c r="DE16" s="684"/>
      <c r="DF16" s="684"/>
      <c r="DG16" s="684"/>
      <c r="DH16" s="684"/>
      <c r="DI16" s="684"/>
      <c r="DJ16" s="684"/>
      <c r="DK16" s="684"/>
      <c r="DL16" s="684"/>
      <c r="DM16" s="684"/>
      <c r="DN16" s="684"/>
      <c r="DO16" s="684"/>
      <c r="DP16" s="685"/>
      <c r="DQ16" s="692">
        <v>93386</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19785</v>
      </c>
      <c r="S17" s="684"/>
      <c r="T17" s="684"/>
      <c r="U17" s="684"/>
      <c r="V17" s="684"/>
      <c r="W17" s="684"/>
      <c r="X17" s="684"/>
      <c r="Y17" s="685"/>
      <c r="Z17" s="686">
        <v>0.3</v>
      </c>
      <c r="AA17" s="686"/>
      <c r="AB17" s="686"/>
      <c r="AC17" s="686"/>
      <c r="AD17" s="687">
        <v>19785</v>
      </c>
      <c r="AE17" s="687"/>
      <c r="AF17" s="687"/>
      <c r="AG17" s="687"/>
      <c r="AH17" s="687"/>
      <c r="AI17" s="687"/>
      <c r="AJ17" s="687"/>
      <c r="AK17" s="687"/>
      <c r="AL17" s="688">
        <v>0.6</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779655</v>
      </c>
      <c r="CS17" s="684"/>
      <c r="CT17" s="684"/>
      <c r="CU17" s="684"/>
      <c r="CV17" s="684"/>
      <c r="CW17" s="684"/>
      <c r="CX17" s="684"/>
      <c r="CY17" s="685"/>
      <c r="CZ17" s="686">
        <v>12.5</v>
      </c>
      <c r="DA17" s="686"/>
      <c r="DB17" s="686"/>
      <c r="DC17" s="686"/>
      <c r="DD17" s="692" t="s">
        <v>129</v>
      </c>
      <c r="DE17" s="684"/>
      <c r="DF17" s="684"/>
      <c r="DG17" s="684"/>
      <c r="DH17" s="684"/>
      <c r="DI17" s="684"/>
      <c r="DJ17" s="684"/>
      <c r="DK17" s="684"/>
      <c r="DL17" s="684"/>
      <c r="DM17" s="684"/>
      <c r="DN17" s="684"/>
      <c r="DO17" s="684"/>
      <c r="DP17" s="685"/>
      <c r="DQ17" s="692">
        <v>737495</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1688</v>
      </c>
      <c r="S18" s="684"/>
      <c r="T18" s="684"/>
      <c r="U18" s="684"/>
      <c r="V18" s="684"/>
      <c r="W18" s="684"/>
      <c r="X18" s="684"/>
      <c r="Y18" s="685"/>
      <c r="Z18" s="686">
        <v>0</v>
      </c>
      <c r="AA18" s="686"/>
      <c r="AB18" s="686"/>
      <c r="AC18" s="686"/>
      <c r="AD18" s="687">
        <v>1688</v>
      </c>
      <c r="AE18" s="687"/>
      <c r="AF18" s="687"/>
      <c r="AG18" s="687"/>
      <c r="AH18" s="687"/>
      <c r="AI18" s="687"/>
      <c r="AJ18" s="687"/>
      <c r="AK18" s="687"/>
      <c r="AL18" s="688">
        <v>0</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v>1</v>
      </c>
      <c r="CS18" s="684"/>
      <c r="CT18" s="684"/>
      <c r="CU18" s="684"/>
      <c r="CV18" s="684"/>
      <c r="CW18" s="684"/>
      <c r="CX18" s="684"/>
      <c r="CY18" s="685"/>
      <c r="CZ18" s="686">
        <v>0</v>
      </c>
      <c r="DA18" s="686"/>
      <c r="DB18" s="686"/>
      <c r="DC18" s="686"/>
      <c r="DD18" s="692">
        <v>1</v>
      </c>
      <c r="DE18" s="684"/>
      <c r="DF18" s="684"/>
      <c r="DG18" s="684"/>
      <c r="DH18" s="684"/>
      <c r="DI18" s="684"/>
      <c r="DJ18" s="684"/>
      <c r="DK18" s="684"/>
      <c r="DL18" s="684"/>
      <c r="DM18" s="684"/>
      <c r="DN18" s="684"/>
      <c r="DO18" s="684"/>
      <c r="DP18" s="685"/>
      <c r="DQ18" s="692">
        <v>1</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1217</v>
      </c>
      <c r="S19" s="684"/>
      <c r="T19" s="684"/>
      <c r="U19" s="684"/>
      <c r="V19" s="684"/>
      <c r="W19" s="684"/>
      <c r="X19" s="684"/>
      <c r="Y19" s="685"/>
      <c r="Z19" s="686">
        <v>0</v>
      </c>
      <c r="AA19" s="686"/>
      <c r="AB19" s="686"/>
      <c r="AC19" s="686"/>
      <c r="AD19" s="687">
        <v>1217</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137</v>
      </c>
      <c r="BH19" s="684"/>
      <c r="BI19" s="684"/>
      <c r="BJ19" s="684"/>
      <c r="BK19" s="684"/>
      <c r="BL19" s="684"/>
      <c r="BM19" s="684"/>
      <c r="BN19" s="685"/>
      <c r="BO19" s="686" t="s">
        <v>240</v>
      </c>
      <c r="BP19" s="686"/>
      <c r="BQ19" s="686"/>
      <c r="BR19" s="686"/>
      <c r="BS19" s="692" t="s">
        <v>129</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240</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211</v>
      </c>
      <c r="S20" s="684"/>
      <c r="T20" s="684"/>
      <c r="U20" s="684"/>
      <c r="V20" s="684"/>
      <c r="W20" s="684"/>
      <c r="X20" s="684"/>
      <c r="Y20" s="685"/>
      <c r="Z20" s="686">
        <v>0</v>
      </c>
      <c r="AA20" s="686"/>
      <c r="AB20" s="686"/>
      <c r="AC20" s="686"/>
      <c r="AD20" s="687">
        <v>211</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129</v>
      </c>
      <c r="BH20" s="684"/>
      <c r="BI20" s="684"/>
      <c r="BJ20" s="684"/>
      <c r="BK20" s="684"/>
      <c r="BL20" s="684"/>
      <c r="BM20" s="684"/>
      <c r="BN20" s="685"/>
      <c r="BO20" s="686" t="s">
        <v>240</v>
      </c>
      <c r="BP20" s="686"/>
      <c r="BQ20" s="686"/>
      <c r="BR20" s="686"/>
      <c r="BS20" s="692" t="s">
        <v>129</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6242546</v>
      </c>
      <c r="CS20" s="684"/>
      <c r="CT20" s="684"/>
      <c r="CU20" s="684"/>
      <c r="CV20" s="684"/>
      <c r="CW20" s="684"/>
      <c r="CX20" s="684"/>
      <c r="CY20" s="685"/>
      <c r="CZ20" s="686">
        <v>100</v>
      </c>
      <c r="DA20" s="686"/>
      <c r="DB20" s="686"/>
      <c r="DC20" s="686"/>
      <c r="DD20" s="692">
        <v>1062216</v>
      </c>
      <c r="DE20" s="684"/>
      <c r="DF20" s="684"/>
      <c r="DG20" s="684"/>
      <c r="DH20" s="684"/>
      <c r="DI20" s="684"/>
      <c r="DJ20" s="684"/>
      <c r="DK20" s="684"/>
      <c r="DL20" s="684"/>
      <c r="DM20" s="684"/>
      <c r="DN20" s="684"/>
      <c r="DO20" s="684"/>
      <c r="DP20" s="685"/>
      <c r="DQ20" s="692">
        <v>4189945</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16669</v>
      </c>
      <c r="S21" s="684"/>
      <c r="T21" s="684"/>
      <c r="U21" s="684"/>
      <c r="V21" s="684"/>
      <c r="W21" s="684"/>
      <c r="X21" s="684"/>
      <c r="Y21" s="685"/>
      <c r="Z21" s="686">
        <v>0.3</v>
      </c>
      <c r="AA21" s="686"/>
      <c r="AB21" s="686"/>
      <c r="AC21" s="686"/>
      <c r="AD21" s="687">
        <v>16669</v>
      </c>
      <c r="AE21" s="687"/>
      <c r="AF21" s="687"/>
      <c r="AG21" s="687"/>
      <c r="AH21" s="687"/>
      <c r="AI21" s="687"/>
      <c r="AJ21" s="687"/>
      <c r="AK21" s="687"/>
      <c r="AL21" s="688">
        <v>0.5</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240</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2854343</v>
      </c>
      <c r="S22" s="684"/>
      <c r="T22" s="684"/>
      <c r="U22" s="684"/>
      <c r="V22" s="684"/>
      <c r="W22" s="684"/>
      <c r="X22" s="684"/>
      <c r="Y22" s="685"/>
      <c r="Z22" s="686">
        <v>43.6</v>
      </c>
      <c r="AA22" s="686"/>
      <c r="AB22" s="686"/>
      <c r="AC22" s="686"/>
      <c r="AD22" s="687">
        <v>2498125</v>
      </c>
      <c r="AE22" s="687"/>
      <c r="AF22" s="687"/>
      <c r="AG22" s="687"/>
      <c r="AH22" s="687"/>
      <c r="AI22" s="687"/>
      <c r="AJ22" s="687"/>
      <c r="AK22" s="687"/>
      <c r="AL22" s="688">
        <v>71.3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137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2498125</v>
      </c>
      <c r="S23" s="684"/>
      <c r="T23" s="684"/>
      <c r="U23" s="684"/>
      <c r="V23" s="684"/>
      <c r="W23" s="684"/>
      <c r="X23" s="684"/>
      <c r="Y23" s="685"/>
      <c r="Z23" s="686">
        <v>38.1</v>
      </c>
      <c r="AA23" s="686"/>
      <c r="AB23" s="686"/>
      <c r="AC23" s="686"/>
      <c r="AD23" s="687">
        <v>2498125</v>
      </c>
      <c r="AE23" s="687"/>
      <c r="AF23" s="687"/>
      <c r="AG23" s="687"/>
      <c r="AH23" s="687"/>
      <c r="AI23" s="687"/>
      <c r="AJ23" s="687"/>
      <c r="AK23" s="687"/>
      <c r="AL23" s="688">
        <v>71.3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240</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356218</v>
      </c>
      <c r="S24" s="684"/>
      <c r="T24" s="684"/>
      <c r="U24" s="684"/>
      <c r="V24" s="684"/>
      <c r="W24" s="684"/>
      <c r="X24" s="684"/>
      <c r="Y24" s="685"/>
      <c r="Z24" s="686">
        <v>5.4</v>
      </c>
      <c r="AA24" s="686"/>
      <c r="AB24" s="686"/>
      <c r="AC24" s="686"/>
      <c r="AD24" s="687" t="s">
        <v>129</v>
      </c>
      <c r="AE24" s="687"/>
      <c r="AF24" s="687"/>
      <c r="AG24" s="687"/>
      <c r="AH24" s="687"/>
      <c r="AI24" s="687"/>
      <c r="AJ24" s="687"/>
      <c r="AK24" s="687"/>
      <c r="AL24" s="688" t="s">
        <v>129</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240</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1963895</v>
      </c>
      <c r="CS24" s="673"/>
      <c r="CT24" s="673"/>
      <c r="CU24" s="673"/>
      <c r="CV24" s="673"/>
      <c r="CW24" s="673"/>
      <c r="CX24" s="673"/>
      <c r="CY24" s="674"/>
      <c r="CZ24" s="677">
        <v>31.5</v>
      </c>
      <c r="DA24" s="678"/>
      <c r="DB24" s="678"/>
      <c r="DC24" s="697"/>
      <c r="DD24" s="722">
        <v>1650199</v>
      </c>
      <c r="DE24" s="673"/>
      <c r="DF24" s="673"/>
      <c r="DG24" s="673"/>
      <c r="DH24" s="673"/>
      <c r="DI24" s="673"/>
      <c r="DJ24" s="673"/>
      <c r="DK24" s="674"/>
      <c r="DL24" s="722">
        <v>1549453</v>
      </c>
      <c r="DM24" s="673"/>
      <c r="DN24" s="673"/>
      <c r="DO24" s="673"/>
      <c r="DP24" s="673"/>
      <c r="DQ24" s="673"/>
      <c r="DR24" s="673"/>
      <c r="DS24" s="673"/>
      <c r="DT24" s="673"/>
      <c r="DU24" s="673"/>
      <c r="DV24" s="674"/>
      <c r="DW24" s="677">
        <v>43</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771294</v>
      </c>
      <c r="CS25" s="719"/>
      <c r="CT25" s="719"/>
      <c r="CU25" s="719"/>
      <c r="CV25" s="719"/>
      <c r="CW25" s="719"/>
      <c r="CX25" s="719"/>
      <c r="CY25" s="720"/>
      <c r="CZ25" s="688">
        <v>12.4</v>
      </c>
      <c r="DA25" s="717"/>
      <c r="DB25" s="717"/>
      <c r="DC25" s="721"/>
      <c r="DD25" s="692">
        <v>731526</v>
      </c>
      <c r="DE25" s="719"/>
      <c r="DF25" s="719"/>
      <c r="DG25" s="719"/>
      <c r="DH25" s="719"/>
      <c r="DI25" s="719"/>
      <c r="DJ25" s="719"/>
      <c r="DK25" s="720"/>
      <c r="DL25" s="692">
        <v>719773</v>
      </c>
      <c r="DM25" s="719"/>
      <c r="DN25" s="719"/>
      <c r="DO25" s="719"/>
      <c r="DP25" s="719"/>
      <c r="DQ25" s="719"/>
      <c r="DR25" s="719"/>
      <c r="DS25" s="719"/>
      <c r="DT25" s="719"/>
      <c r="DU25" s="719"/>
      <c r="DV25" s="720"/>
      <c r="DW25" s="688">
        <v>20</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3835408</v>
      </c>
      <c r="S26" s="684"/>
      <c r="T26" s="684"/>
      <c r="U26" s="684"/>
      <c r="V26" s="684"/>
      <c r="W26" s="684"/>
      <c r="X26" s="684"/>
      <c r="Y26" s="685"/>
      <c r="Z26" s="686">
        <v>58.5</v>
      </c>
      <c r="AA26" s="686"/>
      <c r="AB26" s="686"/>
      <c r="AC26" s="686"/>
      <c r="AD26" s="687">
        <v>3479190</v>
      </c>
      <c r="AE26" s="687"/>
      <c r="AF26" s="687"/>
      <c r="AG26" s="687"/>
      <c r="AH26" s="687"/>
      <c r="AI26" s="687"/>
      <c r="AJ26" s="687"/>
      <c r="AK26" s="687"/>
      <c r="AL26" s="688">
        <v>99.4</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476167</v>
      </c>
      <c r="CS26" s="684"/>
      <c r="CT26" s="684"/>
      <c r="CU26" s="684"/>
      <c r="CV26" s="684"/>
      <c r="CW26" s="684"/>
      <c r="CX26" s="684"/>
      <c r="CY26" s="685"/>
      <c r="CZ26" s="688">
        <v>7.6</v>
      </c>
      <c r="DA26" s="717"/>
      <c r="DB26" s="717"/>
      <c r="DC26" s="721"/>
      <c r="DD26" s="692">
        <v>445395</v>
      </c>
      <c r="DE26" s="684"/>
      <c r="DF26" s="684"/>
      <c r="DG26" s="684"/>
      <c r="DH26" s="684"/>
      <c r="DI26" s="684"/>
      <c r="DJ26" s="684"/>
      <c r="DK26" s="685"/>
      <c r="DL26" s="692" t="s">
        <v>129</v>
      </c>
      <c r="DM26" s="684"/>
      <c r="DN26" s="684"/>
      <c r="DO26" s="684"/>
      <c r="DP26" s="684"/>
      <c r="DQ26" s="684"/>
      <c r="DR26" s="684"/>
      <c r="DS26" s="684"/>
      <c r="DT26" s="684"/>
      <c r="DU26" s="684"/>
      <c r="DV26" s="685"/>
      <c r="DW26" s="688" t="s">
        <v>240</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1132</v>
      </c>
      <c r="S27" s="684"/>
      <c r="T27" s="684"/>
      <c r="U27" s="684"/>
      <c r="V27" s="684"/>
      <c r="W27" s="684"/>
      <c r="X27" s="684"/>
      <c r="Y27" s="685"/>
      <c r="Z27" s="686">
        <v>0</v>
      </c>
      <c r="AA27" s="686"/>
      <c r="AB27" s="686"/>
      <c r="AC27" s="686"/>
      <c r="AD27" s="687">
        <v>1132</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758884</v>
      </c>
      <c r="BH27" s="684"/>
      <c r="BI27" s="684"/>
      <c r="BJ27" s="684"/>
      <c r="BK27" s="684"/>
      <c r="BL27" s="684"/>
      <c r="BM27" s="684"/>
      <c r="BN27" s="685"/>
      <c r="BO27" s="686">
        <v>100</v>
      </c>
      <c r="BP27" s="686"/>
      <c r="BQ27" s="686"/>
      <c r="BR27" s="686"/>
      <c r="BS27" s="692">
        <v>40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412946</v>
      </c>
      <c r="CS27" s="719"/>
      <c r="CT27" s="719"/>
      <c r="CU27" s="719"/>
      <c r="CV27" s="719"/>
      <c r="CW27" s="719"/>
      <c r="CX27" s="719"/>
      <c r="CY27" s="720"/>
      <c r="CZ27" s="688">
        <v>6.6</v>
      </c>
      <c r="DA27" s="717"/>
      <c r="DB27" s="717"/>
      <c r="DC27" s="721"/>
      <c r="DD27" s="692">
        <v>181178</v>
      </c>
      <c r="DE27" s="719"/>
      <c r="DF27" s="719"/>
      <c r="DG27" s="719"/>
      <c r="DH27" s="719"/>
      <c r="DI27" s="719"/>
      <c r="DJ27" s="719"/>
      <c r="DK27" s="720"/>
      <c r="DL27" s="692">
        <v>92185</v>
      </c>
      <c r="DM27" s="719"/>
      <c r="DN27" s="719"/>
      <c r="DO27" s="719"/>
      <c r="DP27" s="719"/>
      <c r="DQ27" s="719"/>
      <c r="DR27" s="719"/>
      <c r="DS27" s="719"/>
      <c r="DT27" s="719"/>
      <c r="DU27" s="719"/>
      <c r="DV27" s="720"/>
      <c r="DW27" s="688">
        <v>2.6</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54113</v>
      </c>
      <c r="S28" s="684"/>
      <c r="T28" s="684"/>
      <c r="U28" s="684"/>
      <c r="V28" s="684"/>
      <c r="W28" s="684"/>
      <c r="X28" s="684"/>
      <c r="Y28" s="685"/>
      <c r="Z28" s="686">
        <v>0.8</v>
      </c>
      <c r="AA28" s="686"/>
      <c r="AB28" s="686"/>
      <c r="AC28" s="686"/>
      <c r="AD28" s="687">
        <v>21067</v>
      </c>
      <c r="AE28" s="687"/>
      <c r="AF28" s="687"/>
      <c r="AG28" s="687"/>
      <c r="AH28" s="687"/>
      <c r="AI28" s="687"/>
      <c r="AJ28" s="687"/>
      <c r="AK28" s="687"/>
      <c r="AL28" s="688">
        <v>0.6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779655</v>
      </c>
      <c r="CS28" s="684"/>
      <c r="CT28" s="684"/>
      <c r="CU28" s="684"/>
      <c r="CV28" s="684"/>
      <c r="CW28" s="684"/>
      <c r="CX28" s="684"/>
      <c r="CY28" s="685"/>
      <c r="CZ28" s="688">
        <v>12.5</v>
      </c>
      <c r="DA28" s="717"/>
      <c r="DB28" s="717"/>
      <c r="DC28" s="721"/>
      <c r="DD28" s="692">
        <v>737495</v>
      </c>
      <c r="DE28" s="684"/>
      <c r="DF28" s="684"/>
      <c r="DG28" s="684"/>
      <c r="DH28" s="684"/>
      <c r="DI28" s="684"/>
      <c r="DJ28" s="684"/>
      <c r="DK28" s="685"/>
      <c r="DL28" s="692">
        <v>737495</v>
      </c>
      <c r="DM28" s="684"/>
      <c r="DN28" s="684"/>
      <c r="DO28" s="684"/>
      <c r="DP28" s="684"/>
      <c r="DQ28" s="684"/>
      <c r="DR28" s="684"/>
      <c r="DS28" s="684"/>
      <c r="DT28" s="684"/>
      <c r="DU28" s="684"/>
      <c r="DV28" s="685"/>
      <c r="DW28" s="688">
        <v>20.5</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156757</v>
      </c>
      <c r="S29" s="684"/>
      <c r="T29" s="684"/>
      <c r="U29" s="684"/>
      <c r="V29" s="684"/>
      <c r="W29" s="684"/>
      <c r="X29" s="684"/>
      <c r="Y29" s="685"/>
      <c r="Z29" s="686">
        <v>2.4</v>
      </c>
      <c r="AA29" s="686"/>
      <c r="AB29" s="686"/>
      <c r="AC29" s="686"/>
      <c r="AD29" s="687" t="s">
        <v>129</v>
      </c>
      <c r="AE29" s="687"/>
      <c r="AF29" s="687"/>
      <c r="AG29" s="687"/>
      <c r="AH29" s="687"/>
      <c r="AI29" s="687"/>
      <c r="AJ29" s="687"/>
      <c r="AK29" s="687"/>
      <c r="AL29" s="688" t="s">
        <v>240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303</v>
      </c>
      <c r="CG29" s="699"/>
      <c r="CH29" s="699"/>
      <c r="CI29" s="699"/>
      <c r="CJ29" s="699"/>
      <c r="CK29" s="699"/>
      <c r="CL29" s="699"/>
      <c r="CM29" s="699"/>
      <c r="CN29" s="699"/>
      <c r="CO29" s="699"/>
      <c r="CP29" s="699"/>
      <c r="CQ29" s="700"/>
      <c r="CR29" s="683">
        <v>779655</v>
      </c>
      <c r="CS29" s="719"/>
      <c r="CT29" s="719"/>
      <c r="CU29" s="719"/>
      <c r="CV29" s="719"/>
      <c r="CW29" s="719"/>
      <c r="CX29" s="719"/>
      <c r="CY29" s="720"/>
      <c r="CZ29" s="688">
        <v>12.5</v>
      </c>
      <c r="DA29" s="717"/>
      <c r="DB29" s="717"/>
      <c r="DC29" s="721"/>
      <c r="DD29" s="692">
        <v>737495</v>
      </c>
      <c r="DE29" s="719"/>
      <c r="DF29" s="719"/>
      <c r="DG29" s="719"/>
      <c r="DH29" s="719"/>
      <c r="DI29" s="719"/>
      <c r="DJ29" s="719"/>
      <c r="DK29" s="720"/>
      <c r="DL29" s="692">
        <v>737495</v>
      </c>
      <c r="DM29" s="719"/>
      <c r="DN29" s="719"/>
      <c r="DO29" s="719"/>
      <c r="DP29" s="719"/>
      <c r="DQ29" s="719"/>
      <c r="DR29" s="719"/>
      <c r="DS29" s="719"/>
      <c r="DT29" s="719"/>
      <c r="DU29" s="719"/>
      <c r="DV29" s="720"/>
      <c r="DW29" s="688">
        <v>20.5</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18825</v>
      </c>
      <c r="S30" s="684"/>
      <c r="T30" s="684"/>
      <c r="U30" s="684"/>
      <c r="V30" s="684"/>
      <c r="W30" s="684"/>
      <c r="X30" s="684"/>
      <c r="Y30" s="685"/>
      <c r="Z30" s="686">
        <v>0.3</v>
      </c>
      <c r="AA30" s="686"/>
      <c r="AB30" s="686"/>
      <c r="AC30" s="686"/>
      <c r="AD30" s="687" t="s">
        <v>129</v>
      </c>
      <c r="AE30" s="687"/>
      <c r="AF30" s="687"/>
      <c r="AG30" s="687"/>
      <c r="AH30" s="687"/>
      <c r="AI30" s="687"/>
      <c r="AJ30" s="687"/>
      <c r="AK30" s="687"/>
      <c r="AL30" s="688" t="s">
        <v>240</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9"/>
      <c r="CE30" s="730"/>
      <c r="CF30" s="698" t="s">
        <v>307</v>
      </c>
      <c r="CG30" s="699"/>
      <c r="CH30" s="699"/>
      <c r="CI30" s="699"/>
      <c r="CJ30" s="699"/>
      <c r="CK30" s="699"/>
      <c r="CL30" s="699"/>
      <c r="CM30" s="699"/>
      <c r="CN30" s="699"/>
      <c r="CO30" s="699"/>
      <c r="CP30" s="699"/>
      <c r="CQ30" s="700"/>
      <c r="CR30" s="683">
        <v>756761</v>
      </c>
      <c r="CS30" s="684"/>
      <c r="CT30" s="684"/>
      <c r="CU30" s="684"/>
      <c r="CV30" s="684"/>
      <c r="CW30" s="684"/>
      <c r="CX30" s="684"/>
      <c r="CY30" s="685"/>
      <c r="CZ30" s="688">
        <v>12.1</v>
      </c>
      <c r="DA30" s="717"/>
      <c r="DB30" s="717"/>
      <c r="DC30" s="721"/>
      <c r="DD30" s="692">
        <v>714627</v>
      </c>
      <c r="DE30" s="684"/>
      <c r="DF30" s="684"/>
      <c r="DG30" s="684"/>
      <c r="DH30" s="684"/>
      <c r="DI30" s="684"/>
      <c r="DJ30" s="684"/>
      <c r="DK30" s="685"/>
      <c r="DL30" s="692">
        <v>714627</v>
      </c>
      <c r="DM30" s="684"/>
      <c r="DN30" s="684"/>
      <c r="DO30" s="684"/>
      <c r="DP30" s="684"/>
      <c r="DQ30" s="684"/>
      <c r="DR30" s="684"/>
      <c r="DS30" s="684"/>
      <c r="DT30" s="684"/>
      <c r="DU30" s="684"/>
      <c r="DV30" s="685"/>
      <c r="DW30" s="688">
        <v>19.8</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576055</v>
      </c>
      <c r="S31" s="684"/>
      <c r="T31" s="684"/>
      <c r="U31" s="684"/>
      <c r="V31" s="684"/>
      <c r="W31" s="684"/>
      <c r="X31" s="684"/>
      <c r="Y31" s="685"/>
      <c r="Z31" s="686">
        <v>8.8000000000000007</v>
      </c>
      <c r="AA31" s="686"/>
      <c r="AB31" s="686"/>
      <c r="AC31" s="686"/>
      <c r="AD31" s="687" t="s">
        <v>129</v>
      </c>
      <c r="AE31" s="687"/>
      <c r="AF31" s="687"/>
      <c r="AG31" s="687"/>
      <c r="AH31" s="687"/>
      <c r="AI31" s="687"/>
      <c r="AJ31" s="687"/>
      <c r="AK31" s="687"/>
      <c r="AL31" s="688" t="s">
        <v>240</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98.9</v>
      </c>
      <c r="BH31" s="738"/>
      <c r="BI31" s="738"/>
      <c r="BJ31" s="738"/>
      <c r="BK31" s="738"/>
      <c r="BL31" s="738"/>
      <c r="BM31" s="678">
        <v>97.7</v>
      </c>
      <c r="BN31" s="738"/>
      <c r="BO31" s="738"/>
      <c r="BP31" s="738"/>
      <c r="BQ31" s="739"/>
      <c r="BR31" s="751">
        <v>98.7</v>
      </c>
      <c r="BS31" s="738"/>
      <c r="BT31" s="738"/>
      <c r="BU31" s="738"/>
      <c r="BV31" s="738"/>
      <c r="BW31" s="738"/>
      <c r="BX31" s="678">
        <v>97.6</v>
      </c>
      <c r="BY31" s="738"/>
      <c r="BZ31" s="738"/>
      <c r="CA31" s="738"/>
      <c r="CB31" s="739"/>
      <c r="CD31" s="729"/>
      <c r="CE31" s="730"/>
      <c r="CF31" s="698" t="s">
        <v>311</v>
      </c>
      <c r="CG31" s="699"/>
      <c r="CH31" s="699"/>
      <c r="CI31" s="699"/>
      <c r="CJ31" s="699"/>
      <c r="CK31" s="699"/>
      <c r="CL31" s="699"/>
      <c r="CM31" s="699"/>
      <c r="CN31" s="699"/>
      <c r="CO31" s="699"/>
      <c r="CP31" s="699"/>
      <c r="CQ31" s="700"/>
      <c r="CR31" s="683">
        <v>22894</v>
      </c>
      <c r="CS31" s="719"/>
      <c r="CT31" s="719"/>
      <c r="CU31" s="719"/>
      <c r="CV31" s="719"/>
      <c r="CW31" s="719"/>
      <c r="CX31" s="719"/>
      <c r="CY31" s="720"/>
      <c r="CZ31" s="688">
        <v>0.4</v>
      </c>
      <c r="DA31" s="717"/>
      <c r="DB31" s="717"/>
      <c r="DC31" s="721"/>
      <c r="DD31" s="692">
        <v>22868</v>
      </c>
      <c r="DE31" s="719"/>
      <c r="DF31" s="719"/>
      <c r="DG31" s="719"/>
      <c r="DH31" s="719"/>
      <c r="DI31" s="719"/>
      <c r="DJ31" s="719"/>
      <c r="DK31" s="720"/>
      <c r="DL31" s="692">
        <v>22868</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312</v>
      </c>
      <c r="C32" s="734"/>
      <c r="D32" s="734"/>
      <c r="E32" s="734"/>
      <c r="F32" s="734"/>
      <c r="G32" s="734"/>
      <c r="H32" s="734"/>
      <c r="I32" s="734"/>
      <c r="J32" s="734"/>
      <c r="K32" s="734"/>
      <c r="L32" s="734"/>
      <c r="M32" s="734"/>
      <c r="N32" s="734"/>
      <c r="O32" s="734"/>
      <c r="P32" s="734"/>
      <c r="Q32" s="735"/>
      <c r="R32" s="683" t="s">
        <v>129</v>
      </c>
      <c r="S32" s="684"/>
      <c r="T32" s="684"/>
      <c r="U32" s="684"/>
      <c r="V32" s="684"/>
      <c r="W32" s="684"/>
      <c r="X32" s="684"/>
      <c r="Y32" s="685"/>
      <c r="Z32" s="686" t="s">
        <v>240</v>
      </c>
      <c r="AA32" s="686"/>
      <c r="AB32" s="686"/>
      <c r="AC32" s="686"/>
      <c r="AD32" s="687" t="s">
        <v>240</v>
      </c>
      <c r="AE32" s="687"/>
      <c r="AF32" s="687"/>
      <c r="AG32" s="687"/>
      <c r="AH32" s="687"/>
      <c r="AI32" s="687"/>
      <c r="AJ32" s="687"/>
      <c r="AK32" s="687"/>
      <c r="AL32" s="688" t="s">
        <v>129</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98.8</v>
      </c>
      <c r="BH32" s="719"/>
      <c r="BI32" s="719"/>
      <c r="BJ32" s="719"/>
      <c r="BK32" s="719"/>
      <c r="BL32" s="719"/>
      <c r="BM32" s="689">
        <v>98.2</v>
      </c>
      <c r="BN32" s="749"/>
      <c r="BO32" s="749"/>
      <c r="BP32" s="749"/>
      <c r="BQ32" s="750"/>
      <c r="BR32" s="752">
        <v>99.1</v>
      </c>
      <c r="BS32" s="719"/>
      <c r="BT32" s="719"/>
      <c r="BU32" s="719"/>
      <c r="BV32" s="719"/>
      <c r="BW32" s="719"/>
      <c r="BX32" s="689">
        <v>98.5</v>
      </c>
      <c r="BY32" s="749"/>
      <c r="BZ32" s="749"/>
      <c r="CA32" s="749"/>
      <c r="CB32" s="750"/>
      <c r="CD32" s="731"/>
      <c r="CE32" s="732"/>
      <c r="CF32" s="698" t="s">
        <v>315</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137</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288206</v>
      </c>
      <c r="S33" s="684"/>
      <c r="T33" s="684"/>
      <c r="U33" s="684"/>
      <c r="V33" s="684"/>
      <c r="W33" s="684"/>
      <c r="X33" s="684"/>
      <c r="Y33" s="685"/>
      <c r="Z33" s="686">
        <v>4.4000000000000004</v>
      </c>
      <c r="AA33" s="686"/>
      <c r="AB33" s="686"/>
      <c r="AC33" s="686"/>
      <c r="AD33" s="687" t="s">
        <v>240</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98.8</v>
      </c>
      <c r="BH33" s="754"/>
      <c r="BI33" s="754"/>
      <c r="BJ33" s="754"/>
      <c r="BK33" s="754"/>
      <c r="BL33" s="754"/>
      <c r="BM33" s="755">
        <v>97.3</v>
      </c>
      <c r="BN33" s="754"/>
      <c r="BO33" s="754"/>
      <c r="BP33" s="754"/>
      <c r="BQ33" s="756"/>
      <c r="BR33" s="753">
        <v>98.3</v>
      </c>
      <c r="BS33" s="754"/>
      <c r="BT33" s="754"/>
      <c r="BU33" s="754"/>
      <c r="BV33" s="754"/>
      <c r="BW33" s="754"/>
      <c r="BX33" s="755">
        <v>96.7</v>
      </c>
      <c r="BY33" s="754"/>
      <c r="BZ33" s="754"/>
      <c r="CA33" s="754"/>
      <c r="CB33" s="756"/>
      <c r="CD33" s="698" t="s">
        <v>318</v>
      </c>
      <c r="CE33" s="699"/>
      <c r="CF33" s="699"/>
      <c r="CG33" s="699"/>
      <c r="CH33" s="699"/>
      <c r="CI33" s="699"/>
      <c r="CJ33" s="699"/>
      <c r="CK33" s="699"/>
      <c r="CL33" s="699"/>
      <c r="CM33" s="699"/>
      <c r="CN33" s="699"/>
      <c r="CO33" s="699"/>
      <c r="CP33" s="699"/>
      <c r="CQ33" s="700"/>
      <c r="CR33" s="683">
        <v>3023576</v>
      </c>
      <c r="CS33" s="719"/>
      <c r="CT33" s="719"/>
      <c r="CU33" s="719"/>
      <c r="CV33" s="719"/>
      <c r="CW33" s="719"/>
      <c r="CX33" s="719"/>
      <c r="CY33" s="720"/>
      <c r="CZ33" s="688">
        <v>48.4</v>
      </c>
      <c r="DA33" s="717"/>
      <c r="DB33" s="717"/>
      <c r="DC33" s="721"/>
      <c r="DD33" s="692">
        <v>2265850</v>
      </c>
      <c r="DE33" s="719"/>
      <c r="DF33" s="719"/>
      <c r="DG33" s="719"/>
      <c r="DH33" s="719"/>
      <c r="DI33" s="719"/>
      <c r="DJ33" s="719"/>
      <c r="DK33" s="720"/>
      <c r="DL33" s="692">
        <v>1738074</v>
      </c>
      <c r="DM33" s="719"/>
      <c r="DN33" s="719"/>
      <c r="DO33" s="719"/>
      <c r="DP33" s="719"/>
      <c r="DQ33" s="719"/>
      <c r="DR33" s="719"/>
      <c r="DS33" s="719"/>
      <c r="DT33" s="719"/>
      <c r="DU33" s="719"/>
      <c r="DV33" s="720"/>
      <c r="DW33" s="688">
        <v>48.2</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18211</v>
      </c>
      <c r="S34" s="684"/>
      <c r="T34" s="684"/>
      <c r="U34" s="684"/>
      <c r="V34" s="684"/>
      <c r="W34" s="684"/>
      <c r="X34" s="684"/>
      <c r="Y34" s="685"/>
      <c r="Z34" s="686">
        <v>0.3</v>
      </c>
      <c r="AA34" s="686"/>
      <c r="AB34" s="686"/>
      <c r="AC34" s="686"/>
      <c r="AD34" s="687">
        <v>29</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981296</v>
      </c>
      <c r="CS34" s="684"/>
      <c r="CT34" s="684"/>
      <c r="CU34" s="684"/>
      <c r="CV34" s="684"/>
      <c r="CW34" s="684"/>
      <c r="CX34" s="684"/>
      <c r="CY34" s="685"/>
      <c r="CZ34" s="688">
        <v>15.7</v>
      </c>
      <c r="DA34" s="717"/>
      <c r="DB34" s="717"/>
      <c r="DC34" s="721"/>
      <c r="DD34" s="692">
        <v>670398</v>
      </c>
      <c r="DE34" s="684"/>
      <c r="DF34" s="684"/>
      <c r="DG34" s="684"/>
      <c r="DH34" s="684"/>
      <c r="DI34" s="684"/>
      <c r="DJ34" s="684"/>
      <c r="DK34" s="685"/>
      <c r="DL34" s="692">
        <v>422239</v>
      </c>
      <c r="DM34" s="684"/>
      <c r="DN34" s="684"/>
      <c r="DO34" s="684"/>
      <c r="DP34" s="684"/>
      <c r="DQ34" s="684"/>
      <c r="DR34" s="684"/>
      <c r="DS34" s="684"/>
      <c r="DT34" s="684"/>
      <c r="DU34" s="684"/>
      <c r="DV34" s="685"/>
      <c r="DW34" s="688">
        <v>11.7</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21347</v>
      </c>
      <c r="S35" s="684"/>
      <c r="T35" s="684"/>
      <c r="U35" s="684"/>
      <c r="V35" s="684"/>
      <c r="W35" s="684"/>
      <c r="X35" s="684"/>
      <c r="Y35" s="685"/>
      <c r="Z35" s="686">
        <v>0.3</v>
      </c>
      <c r="AA35" s="686"/>
      <c r="AB35" s="686"/>
      <c r="AC35" s="686"/>
      <c r="AD35" s="687" t="s">
        <v>129</v>
      </c>
      <c r="AE35" s="687"/>
      <c r="AF35" s="687"/>
      <c r="AG35" s="687"/>
      <c r="AH35" s="687"/>
      <c r="AI35" s="687"/>
      <c r="AJ35" s="687"/>
      <c r="AK35" s="687"/>
      <c r="AL35" s="688" t="s">
        <v>129</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54932</v>
      </c>
      <c r="CS35" s="719"/>
      <c r="CT35" s="719"/>
      <c r="CU35" s="719"/>
      <c r="CV35" s="719"/>
      <c r="CW35" s="719"/>
      <c r="CX35" s="719"/>
      <c r="CY35" s="720"/>
      <c r="CZ35" s="688">
        <v>0.9</v>
      </c>
      <c r="DA35" s="717"/>
      <c r="DB35" s="717"/>
      <c r="DC35" s="721"/>
      <c r="DD35" s="692">
        <v>32661</v>
      </c>
      <c r="DE35" s="719"/>
      <c r="DF35" s="719"/>
      <c r="DG35" s="719"/>
      <c r="DH35" s="719"/>
      <c r="DI35" s="719"/>
      <c r="DJ35" s="719"/>
      <c r="DK35" s="720"/>
      <c r="DL35" s="692">
        <v>27063</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640629</v>
      </c>
      <c r="S36" s="684"/>
      <c r="T36" s="684"/>
      <c r="U36" s="684"/>
      <c r="V36" s="684"/>
      <c r="W36" s="684"/>
      <c r="X36" s="684"/>
      <c r="Y36" s="685"/>
      <c r="Z36" s="686">
        <v>9.8000000000000007</v>
      </c>
      <c r="AA36" s="686"/>
      <c r="AB36" s="686"/>
      <c r="AC36" s="686"/>
      <c r="AD36" s="687" t="s">
        <v>240</v>
      </c>
      <c r="AE36" s="687"/>
      <c r="AF36" s="687"/>
      <c r="AG36" s="687"/>
      <c r="AH36" s="687"/>
      <c r="AI36" s="687"/>
      <c r="AJ36" s="687"/>
      <c r="AK36" s="687"/>
      <c r="AL36" s="688" t="s">
        <v>129</v>
      </c>
      <c r="AM36" s="689"/>
      <c r="AN36" s="689"/>
      <c r="AO36" s="690"/>
      <c r="AP36" s="235"/>
      <c r="AQ36" s="757" t="s">
        <v>326</v>
      </c>
      <c r="AR36" s="758"/>
      <c r="AS36" s="758"/>
      <c r="AT36" s="758"/>
      <c r="AU36" s="758"/>
      <c r="AV36" s="758"/>
      <c r="AW36" s="758"/>
      <c r="AX36" s="758"/>
      <c r="AY36" s="759"/>
      <c r="AZ36" s="672">
        <v>1091820</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26874</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1467973</v>
      </c>
      <c r="CS36" s="684"/>
      <c r="CT36" s="684"/>
      <c r="CU36" s="684"/>
      <c r="CV36" s="684"/>
      <c r="CW36" s="684"/>
      <c r="CX36" s="684"/>
      <c r="CY36" s="685"/>
      <c r="CZ36" s="688">
        <v>23.5</v>
      </c>
      <c r="DA36" s="717"/>
      <c r="DB36" s="717"/>
      <c r="DC36" s="721"/>
      <c r="DD36" s="692">
        <v>1187443</v>
      </c>
      <c r="DE36" s="684"/>
      <c r="DF36" s="684"/>
      <c r="DG36" s="684"/>
      <c r="DH36" s="684"/>
      <c r="DI36" s="684"/>
      <c r="DJ36" s="684"/>
      <c r="DK36" s="685"/>
      <c r="DL36" s="692">
        <v>923224</v>
      </c>
      <c r="DM36" s="684"/>
      <c r="DN36" s="684"/>
      <c r="DO36" s="684"/>
      <c r="DP36" s="684"/>
      <c r="DQ36" s="684"/>
      <c r="DR36" s="684"/>
      <c r="DS36" s="684"/>
      <c r="DT36" s="684"/>
      <c r="DU36" s="684"/>
      <c r="DV36" s="685"/>
      <c r="DW36" s="688">
        <v>25.6</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72363</v>
      </c>
      <c r="S37" s="684"/>
      <c r="T37" s="684"/>
      <c r="U37" s="684"/>
      <c r="V37" s="684"/>
      <c r="W37" s="684"/>
      <c r="X37" s="684"/>
      <c r="Y37" s="685"/>
      <c r="Z37" s="686">
        <v>1.1000000000000001</v>
      </c>
      <c r="AA37" s="686"/>
      <c r="AB37" s="686"/>
      <c r="AC37" s="686"/>
      <c r="AD37" s="687" t="s">
        <v>137</v>
      </c>
      <c r="AE37" s="687"/>
      <c r="AF37" s="687"/>
      <c r="AG37" s="687"/>
      <c r="AH37" s="687"/>
      <c r="AI37" s="687"/>
      <c r="AJ37" s="687"/>
      <c r="AK37" s="687"/>
      <c r="AL37" s="688" t="s">
        <v>129</v>
      </c>
      <c r="AM37" s="689"/>
      <c r="AN37" s="689"/>
      <c r="AO37" s="690"/>
      <c r="AQ37" s="761" t="s">
        <v>330</v>
      </c>
      <c r="AR37" s="762"/>
      <c r="AS37" s="762"/>
      <c r="AT37" s="762"/>
      <c r="AU37" s="762"/>
      <c r="AV37" s="762"/>
      <c r="AW37" s="762"/>
      <c r="AX37" s="762"/>
      <c r="AY37" s="763"/>
      <c r="AZ37" s="683">
        <v>357963</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21874</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277026</v>
      </c>
      <c r="CS37" s="719"/>
      <c r="CT37" s="719"/>
      <c r="CU37" s="719"/>
      <c r="CV37" s="719"/>
      <c r="CW37" s="719"/>
      <c r="CX37" s="719"/>
      <c r="CY37" s="720"/>
      <c r="CZ37" s="688">
        <v>4.4000000000000004</v>
      </c>
      <c r="DA37" s="717"/>
      <c r="DB37" s="717"/>
      <c r="DC37" s="721"/>
      <c r="DD37" s="692">
        <v>266593</v>
      </c>
      <c r="DE37" s="719"/>
      <c r="DF37" s="719"/>
      <c r="DG37" s="719"/>
      <c r="DH37" s="719"/>
      <c r="DI37" s="719"/>
      <c r="DJ37" s="719"/>
      <c r="DK37" s="720"/>
      <c r="DL37" s="692">
        <v>233221</v>
      </c>
      <c r="DM37" s="719"/>
      <c r="DN37" s="719"/>
      <c r="DO37" s="719"/>
      <c r="DP37" s="719"/>
      <c r="DQ37" s="719"/>
      <c r="DR37" s="719"/>
      <c r="DS37" s="719"/>
      <c r="DT37" s="719"/>
      <c r="DU37" s="719"/>
      <c r="DV37" s="720"/>
      <c r="DW37" s="688">
        <v>6.5</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122517</v>
      </c>
      <c r="S38" s="684"/>
      <c r="T38" s="684"/>
      <c r="U38" s="684"/>
      <c r="V38" s="684"/>
      <c r="W38" s="684"/>
      <c r="X38" s="684"/>
      <c r="Y38" s="685"/>
      <c r="Z38" s="686">
        <v>1.9</v>
      </c>
      <c r="AA38" s="686"/>
      <c r="AB38" s="686"/>
      <c r="AC38" s="686"/>
      <c r="AD38" s="687">
        <v>241</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227627</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1006</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423010</v>
      </c>
      <c r="CS38" s="684"/>
      <c r="CT38" s="684"/>
      <c r="CU38" s="684"/>
      <c r="CV38" s="684"/>
      <c r="CW38" s="684"/>
      <c r="CX38" s="684"/>
      <c r="CY38" s="685"/>
      <c r="CZ38" s="688">
        <v>6.8</v>
      </c>
      <c r="DA38" s="717"/>
      <c r="DB38" s="717"/>
      <c r="DC38" s="721"/>
      <c r="DD38" s="692">
        <v>369351</v>
      </c>
      <c r="DE38" s="684"/>
      <c r="DF38" s="684"/>
      <c r="DG38" s="684"/>
      <c r="DH38" s="684"/>
      <c r="DI38" s="684"/>
      <c r="DJ38" s="684"/>
      <c r="DK38" s="685"/>
      <c r="DL38" s="692">
        <v>365548</v>
      </c>
      <c r="DM38" s="684"/>
      <c r="DN38" s="684"/>
      <c r="DO38" s="684"/>
      <c r="DP38" s="684"/>
      <c r="DQ38" s="684"/>
      <c r="DR38" s="684"/>
      <c r="DS38" s="684"/>
      <c r="DT38" s="684"/>
      <c r="DU38" s="684"/>
      <c r="DV38" s="685"/>
      <c r="DW38" s="688">
        <v>10.1</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748024</v>
      </c>
      <c r="S39" s="684"/>
      <c r="T39" s="684"/>
      <c r="U39" s="684"/>
      <c r="V39" s="684"/>
      <c r="W39" s="684"/>
      <c r="X39" s="684"/>
      <c r="Y39" s="685"/>
      <c r="Z39" s="686">
        <v>11.4</v>
      </c>
      <c r="AA39" s="686"/>
      <c r="AB39" s="686"/>
      <c r="AC39" s="686"/>
      <c r="AD39" s="687" t="s">
        <v>137</v>
      </c>
      <c r="AE39" s="687"/>
      <c r="AF39" s="687"/>
      <c r="AG39" s="687"/>
      <c r="AH39" s="687"/>
      <c r="AI39" s="687"/>
      <c r="AJ39" s="687"/>
      <c r="AK39" s="687"/>
      <c r="AL39" s="688" t="s">
        <v>240</v>
      </c>
      <c r="AM39" s="689"/>
      <c r="AN39" s="689"/>
      <c r="AO39" s="690"/>
      <c r="AQ39" s="761" t="s">
        <v>338</v>
      </c>
      <c r="AR39" s="762"/>
      <c r="AS39" s="762"/>
      <c r="AT39" s="762"/>
      <c r="AU39" s="762"/>
      <c r="AV39" s="762"/>
      <c r="AW39" s="762"/>
      <c r="AX39" s="762"/>
      <c r="AY39" s="763"/>
      <c r="AZ39" s="683">
        <v>83220</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1567</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34365</v>
      </c>
      <c r="CS39" s="719"/>
      <c r="CT39" s="719"/>
      <c r="CU39" s="719"/>
      <c r="CV39" s="719"/>
      <c r="CW39" s="719"/>
      <c r="CX39" s="719"/>
      <c r="CY39" s="720"/>
      <c r="CZ39" s="688">
        <v>0.6</v>
      </c>
      <c r="DA39" s="717"/>
      <c r="DB39" s="717"/>
      <c r="DC39" s="721"/>
      <c r="DD39" s="692">
        <v>5997</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240</v>
      </c>
      <c r="AA40" s="686"/>
      <c r="AB40" s="686"/>
      <c r="AC40" s="686"/>
      <c r="AD40" s="687" t="s">
        <v>240</v>
      </c>
      <c r="AE40" s="687"/>
      <c r="AF40" s="687"/>
      <c r="AG40" s="687"/>
      <c r="AH40" s="687"/>
      <c r="AI40" s="687"/>
      <c r="AJ40" s="687"/>
      <c r="AK40" s="687"/>
      <c r="AL40" s="688" t="s">
        <v>129</v>
      </c>
      <c r="AM40" s="689"/>
      <c r="AN40" s="689"/>
      <c r="AO40" s="690"/>
      <c r="AQ40" s="761" t="s">
        <v>342</v>
      </c>
      <c r="AR40" s="762"/>
      <c r="AS40" s="762"/>
      <c r="AT40" s="762"/>
      <c r="AU40" s="762"/>
      <c r="AV40" s="762"/>
      <c r="AW40" s="762"/>
      <c r="AX40" s="762"/>
      <c r="AY40" s="763"/>
      <c r="AZ40" s="683">
        <v>39957</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83</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62000</v>
      </c>
      <c r="CS40" s="684"/>
      <c r="CT40" s="684"/>
      <c r="CU40" s="684"/>
      <c r="CV40" s="684"/>
      <c r="CW40" s="684"/>
      <c r="CX40" s="684"/>
      <c r="CY40" s="685"/>
      <c r="CZ40" s="688">
        <v>1</v>
      </c>
      <c r="DA40" s="717"/>
      <c r="DB40" s="717"/>
      <c r="DC40" s="721"/>
      <c r="DD40" s="692" t="s">
        <v>129</v>
      </c>
      <c r="DE40" s="684"/>
      <c r="DF40" s="684"/>
      <c r="DG40" s="684"/>
      <c r="DH40" s="684"/>
      <c r="DI40" s="684"/>
      <c r="DJ40" s="684"/>
      <c r="DK40" s="685"/>
      <c r="DL40" s="692" t="s">
        <v>240</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104024</v>
      </c>
      <c r="S41" s="684"/>
      <c r="T41" s="684"/>
      <c r="U41" s="684"/>
      <c r="V41" s="684"/>
      <c r="W41" s="684"/>
      <c r="X41" s="684"/>
      <c r="Y41" s="685"/>
      <c r="Z41" s="686">
        <v>1.6</v>
      </c>
      <c r="AA41" s="686"/>
      <c r="AB41" s="686"/>
      <c r="AC41" s="686"/>
      <c r="AD41" s="687" t="s">
        <v>240</v>
      </c>
      <c r="AE41" s="687"/>
      <c r="AF41" s="687"/>
      <c r="AG41" s="687"/>
      <c r="AH41" s="687"/>
      <c r="AI41" s="687"/>
      <c r="AJ41" s="687"/>
      <c r="AK41" s="687"/>
      <c r="AL41" s="688" t="s">
        <v>129</v>
      </c>
      <c r="AM41" s="689"/>
      <c r="AN41" s="689"/>
      <c r="AO41" s="690"/>
      <c r="AQ41" s="761" t="s">
        <v>347</v>
      </c>
      <c r="AR41" s="762"/>
      <c r="AS41" s="762"/>
      <c r="AT41" s="762"/>
      <c r="AU41" s="762"/>
      <c r="AV41" s="762"/>
      <c r="AW41" s="762"/>
      <c r="AX41" s="762"/>
      <c r="AY41" s="763"/>
      <c r="AZ41" s="683">
        <v>53156</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v>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6553587</v>
      </c>
      <c r="S42" s="769"/>
      <c r="T42" s="769"/>
      <c r="U42" s="769"/>
      <c r="V42" s="769"/>
      <c r="W42" s="769"/>
      <c r="X42" s="769"/>
      <c r="Y42" s="777"/>
      <c r="Z42" s="778">
        <v>100</v>
      </c>
      <c r="AA42" s="778"/>
      <c r="AB42" s="778"/>
      <c r="AC42" s="778"/>
      <c r="AD42" s="779">
        <v>3501659</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329897</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337</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1255075</v>
      </c>
      <c r="CS42" s="684"/>
      <c r="CT42" s="684"/>
      <c r="CU42" s="684"/>
      <c r="CV42" s="684"/>
      <c r="CW42" s="684"/>
      <c r="CX42" s="684"/>
      <c r="CY42" s="685"/>
      <c r="CZ42" s="688">
        <v>20.100000000000001</v>
      </c>
      <c r="DA42" s="689"/>
      <c r="DB42" s="689"/>
      <c r="DC42" s="701"/>
      <c r="DD42" s="692">
        <v>273896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26057</v>
      </c>
      <c r="CS43" s="719"/>
      <c r="CT43" s="719"/>
      <c r="CU43" s="719"/>
      <c r="CV43" s="719"/>
      <c r="CW43" s="719"/>
      <c r="CX43" s="719"/>
      <c r="CY43" s="720"/>
      <c r="CZ43" s="688">
        <v>0.4</v>
      </c>
      <c r="DA43" s="717"/>
      <c r="DB43" s="717"/>
      <c r="DC43" s="721"/>
      <c r="DD43" s="692">
        <v>26057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1062216</v>
      </c>
      <c r="CS44" s="684"/>
      <c r="CT44" s="684"/>
      <c r="CU44" s="684"/>
      <c r="CV44" s="684"/>
      <c r="CW44" s="684"/>
      <c r="CX44" s="684"/>
      <c r="CY44" s="685"/>
      <c r="CZ44" s="688">
        <v>17</v>
      </c>
      <c r="DA44" s="689"/>
      <c r="DB44" s="689"/>
      <c r="DC44" s="701"/>
      <c r="DD44" s="692">
        <v>180510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702561</v>
      </c>
      <c r="CS45" s="719"/>
      <c r="CT45" s="719"/>
      <c r="CU45" s="719"/>
      <c r="CV45" s="719"/>
      <c r="CW45" s="719"/>
      <c r="CX45" s="719"/>
      <c r="CY45" s="720"/>
      <c r="CZ45" s="688">
        <v>11.3</v>
      </c>
      <c r="DA45" s="717"/>
      <c r="DB45" s="717"/>
      <c r="DC45" s="721"/>
      <c r="DD45" s="692">
        <v>64857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357167</v>
      </c>
      <c r="CS46" s="684"/>
      <c r="CT46" s="684"/>
      <c r="CU46" s="684"/>
      <c r="CV46" s="684"/>
      <c r="CW46" s="684"/>
      <c r="CX46" s="684"/>
      <c r="CY46" s="685"/>
      <c r="CZ46" s="688">
        <v>5.7</v>
      </c>
      <c r="DA46" s="689"/>
      <c r="DB46" s="689"/>
      <c r="DC46" s="701"/>
      <c r="DD46" s="692">
        <v>113165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192859</v>
      </c>
      <c r="CS47" s="719"/>
      <c r="CT47" s="719"/>
      <c r="CU47" s="719"/>
      <c r="CV47" s="719"/>
      <c r="CW47" s="719"/>
      <c r="CX47" s="719"/>
      <c r="CY47" s="720"/>
      <c r="CZ47" s="688">
        <v>3.1</v>
      </c>
      <c r="DA47" s="717"/>
      <c r="DB47" s="717"/>
      <c r="DC47" s="721"/>
      <c r="DD47" s="692">
        <v>93386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6242546</v>
      </c>
      <c r="CS49" s="754"/>
      <c r="CT49" s="754"/>
      <c r="CU49" s="754"/>
      <c r="CV49" s="754"/>
      <c r="CW49" s="754"/>
      <c r="CX49" s="754"/>
      <c r="CY49" s="785"/>
      <c r="CZ49" s="780">
        <v>100</v>
      </c>
      <c r="DA49" s="786"/>
      <c r="DB49" s="786"/>
      <c r="DC49" s="787"/>
      <c r="DD49" s="788">
        <v>4189945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YISrz5C86LfMzPumZIV4u4IJbQ1nQtXud0264P2MIt5S+/xbaQKowitASm/Sr8CdR31V05XxOJFtmo3MJwN/Q==" saltValue="CzYHuoM8P2DchnQqpG9K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6548</v>
      </c>
      <c r="R7" s="819"/>
      <c r="S7" s="819"/>
      <c r="T7" s="819"/>
      <c r="U7" s="819"/>
      <c r="V7" s="819">
        <v>6242</v>
      </c>
      <c r="W7" s="819"/>
      <c r="X7" s="819"/>
      <c r="Y7" s="819"/>
      <c r="Z7" s="819"/>
      <c r="AA7" s="819">
        <v>306</v>
      </c>
      <c r="AB7" s="819"/>
      <c r="AC7" s="819"/>
      <c r="AD7" s="819"/>
      <c r="AE7" s="820"/>
      <c r="AF7" s="821">
        <v>153</v>
      </c>
      <c r="AG7" s="822"/>
      <c r="AH7" s="822"/>
      <c r="AI7" s="822"/>
      <c r="AJ7" s="823"/>
      <c r="AK7" s="858">
        <v>636</v>
      </c>
      <c r="AL7" s="859"/>
      <c r="AM7" s="859"/>
      <c r="AN7" s="859"/>
      <c r="AO7" s="859"/>
      <c r="AP7" s="859">
        <v>6648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587</v>
      </c>
      <c r="BT7" s="863"/>
      <c r="BU7" s="863"/>
      <c r="BV7" s="863"/>
      <c r="BW7" s="863"/>
      <c r="BX7" s="863"/>
      <c r="BY7" s="863"/>
      <c r="BZ7" s="863"/>
      <c r="CA7" s="863"/>
      <c r="CB7" s="863"/>
      <c r="CC7" s="863"/>
      <c r="CD7" s="863"/>
      <c r="CE7" s="863"/>
      <c r="CF7" s="863"/>
      <c r="CG7" s="864"/>
      <c r="CH7" s="855">
        <v>3</v>
      </c>
      <c r="CI7" s="856"/>
      <c r="CJ7" s="856"/>
      <c r="CK7" s="856"/>
      <c r="CL7" s="857"/>
      <c r="CM7" s="855">
        <v>77</v>
      </c>
      <c r="CN7" s="856"/>
      <c r="CO7" s="856"/>
      <c r="CP7" s="856"/>
      <c r="CQ7" s="857"/>
      <c r="CR7" s="855">
        <v>98</v>
      </c>
      <c r="CS7" s="856"/>
      <c r="CT7" s="856"/>
      <c r="CU7" s="856"/>
      <c r="CV7" s="857"/>
      <c r="CW7" s="855" t="s">
        <v>521</v>
      </c>
      <c r="CX7" s="856"/>
      <c r="CY7" s="856"/>
      <c r="CZ7" s="856"/>
      <c r="DA7" s="857"/>
      <c r="DB7" s="855">
        <v>95</v>
      </c>
      <c r="DC7" s="856"/>
      <c r="DD7" s="856"/>
      <c r="DE7" s="856"/>
      <c r="DF7" s="857"/>
      <c r="DG7" s="855" t="s">
        <v>521</v>
      </c>
      <c r="DH7" s="856"/>
      <c r="DI7" s="856"/>
      <c r="DJ7" s="856"/>
      <c r="DK7" s="857"/>
      <c r="DL7" s="855" t="s">
        <v>521</v>
      </c>
      <c r="DM7" s="856"/>
      <c r="DN7" s="856"/>
      <c r="DO7" s="856"/>
      <c r="DP7" s="857"/>
      <c r="DQ7" s="855" t="s">
        <v>521</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6</v>
      </c>
      <c r="R8" s="843"/>
      <c r="S8" s="843"/>
      <c r="T8" s="843"/>
      <c r="U8" s="843"/>
      <c r="V8" s="843">
        <v>1</v>
      </c>
      <c r="W8" s="843"/>
      <c r="X8" s="843"/>
      <c r="Y8" s="843"/>
      <c r="Z8" s="843"/>
      <c r="AA8" s="843">
        <v>5</v>
      </c>
      <c r="AB8" s="843"/>
      <c r="AC8" s="843"/>
      <c r="AD8" s="843"/>
      <c r="AE8" s="844"/>
      <c r="AF8" s="845">
        <v>5</v>
      </c>
      <c r="AG8" s="846"/>
      <c r="AH8" s="846"/>
      <c r="AI8" s="846"/>
      <c r="AJ8" s="847"/>
      <c r="AK8" s="848" t="s">
        <v>597</v>
      </c>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588</v>
      </c>
      <c r="BT8" s="853"/>
      <c r="BU8" s="853"/>
      <c r="BV8" s="853"/>
      <c r="BW8" s="853"/>
      <c r="BX8" s="853"/>
      <c r="BY8" s="853"/>
      <c r="BZ8" s="853"/>
      <c r="CA8" s="853"/>
      <c r="CB8" s="853"/>
      <c r="CC8" s="853"/>
      <c r="CD8" s="853"/>
      <c r="CE8" s="853"/>
      <c r="CF8" s="853"/>
      <c r="CG8" s="854"/>
      <c r="CH8" s="865">
        <v>-5</v>
      </c>
      <c r="CI8" s="866"/>
      <c r="CJ8" s="866"/>
      <c r="CK8" s="866"/>
      <c r="CL8" s="867"/>
      <c r="CM8" s="865">
        <v>77</v>
      </c>
      <c r="CN8" s="866"/>
      <c r="CO8" s="866"/>
      <c r="CP8" s="866"/>
      <c r="CQ8" s="867"/>
      <c r="CR8" s="865">
        <v>8</v>
      </c>
      <c r="CS8" s="866"/>
      <c r="CT8" s="866"/>
      <c r="CU8" s="866"/>
      <c r="CV8" s="867"/>
      <c r="CW8" s="865" t="s">
        <v>521</v>
      </c>
      <c r="CX8" s="866"/>
      <c r="CY8" s="866"/>
      <c r="CZ8" s="866"/>
      <c r="DA8" s="867"/>
      <c r="DB8" s="865" t="s">
        <v>521</v>
      </c>
      <c r="DC8" s="866"/>
      <c r="DD8" s="866"/>
      <c r="DE8" s="866"/>
      <c r="DF8" s="867"/>
      <c r="DG8" s="865" t="s">
        <v>521</v>
      </c>
      <c r="DH8" s="866"/>
      <c r="DI8" s="866"/>
      <c r="DJ8" s="866"/>
      <c r="DK8" s="867"/>
      <c r="DL8" s="865" t="s">
        <v>521</v>
      </c>
      <c r="DM8" s="866"/>
      <c r="DN8" s="866"/>
      <c r="DO8" s="866"/>
      <c r="DP8" s="867"/>
      <c r="DQ8" s="865" t="s">
        <v>521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589</v>
      </c>
      <c r="BT9" s="853"/>
      <c r="BU9" s="853"/>
      <c r="BV9" s="853"/>
      <c r="BW9" s="853"/>
      <c r="BX9" s="853"/>
      <c r="BY9" s="853"/>
      <c r="BZ9" s="853"/>
      <c r="CA9" s="853"/>
      <c r="CB9" s="853"/>
      <c r="CC9" s="853"/>
      <c r="CD9" s="853"/>
      <c r="CE9" s="853"/>
      <c r="CF9" s="853"/>
      <c r="CG9" s="854"/>
      <c r="CH9" s="865">
        <v>-29</v>
      </c>
      <c r="CI9" s="866"/>
      <c r="CJ9" s="866"/>
      <c r="CK9" s="866"/>
      <c r="CL9" s="867"/>
      <c r="CM9" s="865">
        <v>45</v>
      </c>
      <c r="CN9" s="866"/>
      <c r="CO9" s="866"/>
      <c r="CP9" s="866"/>
      <c r="CQ9" s="867"/>
      <c r="CR9" s="865">
        <v>50</v>
      </c>
      <c r="CS9" s="866"/>
      <c r="CT9" s="866"/>
      <c r="CU9" s="866"/>
      <c r="CV9" s="867"/>
      <c r="CW9" s="865" t="s">
        <v>521</v>
      </c>
      <c r="CX9" s="866"/>
      <c r="CY9" s="866"/>
      <c r="CZ9" s="866"/>
      <c r="DA9" s="867"/>
      <c r="DB9" s="865" t="s">
        <v>521</v>
      </c>
      <c r="DC9" s="866"/>
      <c r="DD9" s="866"/>
      <c r="DE9" s="866"/>
      <c r="DF9" s="867"/>
      <c r="DG9" s="865" t="s">
        <v>521</v>
      </c>
      <c r="DH9" s="866"/>
      <c r="DI9" s="866"/>
      <c r="DJ9" s="866"/>
      <c r="DK9" s="867"/>
      <c r="DL9" s="865" t="s">
        <v>521</v>
      </c>
      <c r="DM9" s="866"/>
      <c r="DN9" s="866"/>
      <c r="DO9" s="866"/>
      <c r="DP9" s="867"/>
      <c r="DQ9" s="865" t="s">
        <v>521</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6554</v>
      </c>
      <c r="R23" s="878"/>
      <c r="S23" s="878"/>
      <c r="T23" s="878"/>
      <c r="U23" s="878"/>
      <c r="V23" s="878">
        <v>6243</v>
      </c>
      <c r="W23" s="878"/>
      <c r="X23" s="878"/>
      <c r="Y23" s="878"/>
      <c r="Z23" s="878"/>
      <c r="AA23" s="878">
        <v>311</v>
      </c>
      <c r="AB23" s="878"/>
      <c r="AC23" s="878"/>
      <c r="AD23" s="878"/>
      <c r="AE23" s="879"/>
      <c r="AF23" s="880">
        <v>158</v>
      </c>
      <c r="AG23" s="878"/>
      <c r="AH23" s="878"/>
      <c r="AI23" s="878"/>
      <c r="AJ23" s="881"/>
      <c r="AK23" s="882"/>
      <c r="AL23" s="883"/>
      <c r="AM23" s="883"/>
      <c r="AN23" s="883"/>
      <c r="AO23" s="883"/>
      <c r="AP23" s="878">
        <v>6649</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775</v>
      </c>
      <c r="R28" s="907"/>
      <c r="S28" s="907"/>
      <c r="T28" s="907"/>
      <c r="U28" s="907"/>
      <c r="V28" s="907">
        <v>749</v>
      </c>
      <c r="W28" s="907"/>
      <c r="X28" s="907"/>
      <c r="Y28" s="907"/>
      <c r="Z28" s="907"/>
      <c r="AA28" s="907">
        <v>27</v>
      </c>
      <c r="AB28" s="907"/>
      <c r="AC28" s="907"/>
      <c r="AD28" s="907"/>
      <c r="AE28" s="908"/>
      <c r="AF28" s="909">
        <v>27</v>
      </c>
      <c r="AG28" s="907"/>
      <c r="AH28" s="907"/>
      <c r="AI28" s="907"/>
      <c r="AJ28" s="910"/>
      <c r="AK28" s="911"/>
      <c r="AL28" s="902"/>
      <c r="AM28" s="902"/>
      <c r="AN28" s="902"/>
      <c r="AO28" s="902"/>
      <c r="AP28" s="902" t="s">
        <v>521</v>
      </c>
      <c r="AQ28" s="902"/>
      <c r="AR28" s="902"/>
      <c r="AS28" s="902"/>
      <c r="AT28" s="902"/>
      <c r="AU28" s="902" t="s">
        <v>521</v>
      </c>
      <c r="AV28" s="902"/>
      <c r="AW28" s="902"/>
      <c r="AX28" s="902"/>
      <c r="AY28" s="902"/>
      <c r="AZ28" s="903">
        <v>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10</v>
      </c>
      <c r="R29" s="843"/>
      <c r="S29" s="843"/>
      <c r="T29" s="843"/>
      <c r="U29" s="843"/>
      <c r="V29" s="843">
        <v>10</v>
      </c>
      <c r="W29" s="843"/>
      <c r="X29" s="843"/>
      <c r="Y29" s="843"/>
      <c r="Z29" s="843"/>
      <c r="AA29" s="843" t="s">
        <v>597</v>
      </c>
      <c r="AB29" s="843"/>
      <c r="AC29" s="843"/>
      <c r="AD29" s="843"/>
      <c r="AE29" s="844"/>
      <c r="AF29" s="845" t="s">
        <v>391</v>
      </c>
      <c r="AG29" s="846"/>
      <c r="AH29" s="846"/>
      <c r="AI29" s="846"/>
      <c r="AJ29" s="847"/>
      <c r="AK29" s="914" t="s">
        <v>597</v>
      </c>
      <c r="AL29" s="915"/>
      <c r="AM29" s="915"/>
      <c r="AN29" s="915"/>
      <c r="AO29" s="915"/>
      <c r="AP29" s="915" t="s">
        <v>521</v>
      </c>
      <c r="AQ29" s="915"/>
      <c r="AR29" s="915"/>
      <c r="AS29" s="915"/>
      <c r="AT29" s="915"/>
      <c r="AU29" s="915" t="s">
        <v>521</v>
      </c>
      <c r="AV29" s="915"/>
      <c r="AW29" s="915"/>
      <c r="AX29" s="915"/>
      <c r="AY29" s="915"/>
      <c r="AZ29" s="916">
        <v>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1135</v>
      </c>
      <c r="R30" s="843"/>
      <c r="S30" s="843"/>
      <c r="T30" s="843"/>
      <c r="U30" s="843"/>
      <c r="V30" s="843">
        <v>1126</v>
      </c>
      <c r="W30" s="843"/>
      <c r="X30" s="843"/>
      <c r="Y30" s="843"/>
      <c r="Z30" s="843"/>
      <c r="AA30" s="843">
        <v>9</v>
      </c>
      <c r="AB30" s="843"/>
      <c r="AC30" s="843"/>
      <c r="AD30" s="843"/>
      <c r="AE30" s="844"/>
      <c r="AF30" s="845">
        <v>9</v>
      </c>
      <c r="AG30" s="846"/>
      <c r="AH30" s="846"/>
      <c r="AI30" s="846"/>
      <c r="AJ30" s="847"/>
      <c r="AK30" s="914"/>
      <c r="AL30" s="915"/>
      <c r="AM30" s="915"/>
      <c r="AN30" s="915"/>
      <c r="AO30" s="915"/>
      <c r="AP30" s="915" t="s">
        <v>521</v>
      </c>
      <c r="AQ30" s="915"/>
      <c r="AR30" s="915"/>
      <c r="AS30" s="915"/>
      <c r="AT30" s="915"/>
      <c r="AU30" s="915" t="s">
        <v>521</v>
      </c>
      <c r="AV30" s="915"/>
      <c r="AW30" s="915"/>
      <c r="AX30" s="915"/>
      <c r="AY30" s="915"/>
      <c r="AZ30" s="916">
        <v>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85</v>
      </c>
      <c r="R31" s="843"/>
      <c r="S31" s="843"/>
      <c r="T31" s="843"/>
      <c r="U31" s="843"/>
      <c r="V31" s="843">
        <v>85</v>
      </c>
      <c r="W31" s="843"/>
      <c r="X31" s="843"/>
      <c r="Y31" s="843"/>
      <c r="Z31" s="843"/>
      <c r="AA31" s="843">
        <v>0</v>
      </c>
      <c r="AB31" s="843"/>
      <c r="AC31" s="843"/>
      <c r="AD31" s="843"/>
      <c r="AE31" s="844"/>
      <c r="AF31" s="845">
        <v>0</v>
      </c>
      <c r="AG31" s="846"/>
      <c r="AH31" s="846"/>
      <c r="AI31" s="846"/>
      <c r="AJ31" s="847"/>
      <c r="AK31" s="914"/>
      <c r="AL31" s="915"/>
      <c r="AM31" s="915"/>
      <c r="AN31" s="915"/>
      <c r="AO31" s="915"/>
      <c r="AP31" s="915" t="s">
        <v>521</v>
      </c>
      <c r="AQ31" s="915"/>
      <c r="AR31" s="915"/>
      <c r="AS31" s="915"/>
      <c r="AT31" s="915"/>
      <c r="AU31" s="915" t="s">
        <v>521</v>
      </c>
      <c r="AV31" s="915"/>
      <c r="AW31" s="915"/>
      <c r="AX31" s="915"/>
      <c r="AY31" s="915"/>
      <c r="AZ31" s="916">
        <v>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280</v>
      </c>
      <c r="R32" s="843"/>
      <c r="S32" s="843"/>
      <c r="T32" s="843"/>
      <c r="U32" s="843"/>
      <c r="V32" s="843">
        <v>269</v>
      </c>
      <c r="W32" s="843"/>
      <c r="X32" s="843"/>
      <c r="Y32" s="843"/>
      <c r="Z32" s="843"/>
      <c r="AA32" s="843">
        <v>11</v>
      </c>
      <c r="AB32" s="843"/>
      <c r="AC32" s="843"/>
      <c r="AD32" s="843"/>
      <c r="AE32" s="844"/>
      <c r="AF32" s="845">
        <v>9</v>
      </c>
      <c r="AG32" s="846"/>
      <c r="AH32" s="846"/>
      <c r="AI32" s="846"/>
      <c r="AJ32" s="847"/>
      <c r="AK32" s="914">
        <v>83</v>
      </c>
      <c r="AL32" s="915"/>
      <c r="AM32" s="915"/>
      <c r="AN32" s="915"/>
      <c r="AO32" s="915"/>
      <c r="AP32" s="915">
        <v>1399</v>
      </c>
      <c r="AQ32" s="915"/>
      <c r="AR32" s="915"/>
      <c r="AS32" s="915"/>
      <c r="AT32" s="915"/>
      <c r="AU32" s="915">
        <v>887</v>
      </c>
      <c r="AV32" s="915"/>
      <c r="AW32" s="915"/>
      <c r="AX32" s="915"/>
      <c r="AY32" s="915"/>
      <c r="AZ32" s="916">
        <v>0</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525</v>
      </c>
      <c r="R33" s="843"/>
      <c r="S33" s="843"/>
      <c r="T33" s="843"/>
      <c r="U33" s="843"/>
      <c r="V33" s="843">
        <v>496</v>
      </c>
      <c r="W33" s="843"/>
      <c r="X33" s="843"/>
      <c r="Y33" s="843"/>
      <c r="Z33" s="843"/>
      <c r="AA33" s="843">
        <v>29</v>
      </c>
      <c r="AB33" s="843"/>
      <c r="AC33" s="843"/>
      <c r="AD33" s="843"/>
      <c r="AE33" s="844"/>
      <c r="AF33" s="845">
        <v>29</v>
      </c>
      <c r="AG33" s="846"/>
      <c r="AH33" s="846"/>
      <c r="AI33" s="846"/>
      <c r="AJ33" s="847"/>
      <c r="AK33" s="914">
        <v>220</v>
      </c>
      <c r="AL33" s="915"/>
      <c r="AM33" s="915"/>
      <c r="AN33" s="915"/>
      <c r="AO33" s="915"/>
      <c r="AP33" s="915">
        <v>2621</v>
      </c>
      <c r="AQ33" s="915"/>
      <c r="AR33" s="915"/>
      <c r="AS33" s="915"/>
      <c r="AT33" s="915"/>
      <c r="AU33" s="915">
        <v>1607</v>
      </c>
      <c r="AV33" s="915"/>
      <c r="AW33" s="915"/>
      <c r="AX33" s="915"/>
      <c r="AY33" s="915"/>
      <c r="AZ33" s="916">
        <v>0</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f>8+3</f>
        <v>11</v>
      </c>
      <c r="R34" s="843"/>
      <c r="S34" s="843"/>
      <c r="T34" s="843"/>
      <c r="U34" s="843"/>
      <c r="V34" s="843">
        <f>7+2</f>
        <v>9</v>
      </c>
      <c r="W34" s="843"/>
      <c r="X34" s="843"/>
      <c r="Y34" s="843"/>
      <c r="Z34" s="843"/>
      <c r="AA34" s="843">
        <f>1+1</f>
        <v>2</v>
      </c>
      <c r="AB34" s="843"/>
      <c r="AC34" s="843"/>
      <c r="AD34" s="843"/>
      <c r="AE34" s="844"/>
      <c r="AF34" s="845">
        <v>2</v>
      </c>
      <c r="AG34" s="846"/>
      <c r="AH34" s="846"/>
      <c r="AI34" s="846"/>
      <c r="AJ34" s="847"/>
      <c r="AK34" s="914">
        <f>6+2</f>
        <v>8</v>
      </c>
      <c r="AL34" s="915"/>
      <c r="AM34" s="915"/>
      <c r="AN34" s="915"/>
      <c r="AO34" s="915"/>
      <c r="AP34" s="915">
        <v>10</v>
      </c>
      <c r="AQ34" s="915"/>
      <c r="AR34" s="915"/>
      <c r="AS34" s="915"/>
      <c r="AT34" s="915"/>
      <c r="AU34" s="915">
        <v>7</v>
      </c>
      <c r="AV34" s="915"/>
      <c r="AW34" s="915"/>
      <c r="AX34" s="915"/>
      <c r="AY34" s="915"/>
      <c r="AZ34" s="916">
        <v>0</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410</v>
      </c>
      <c r="C35" s="840"/>
      <c r="D35" s="840"/>
      <c r="E35" s="840"/>
      <c r="F35" s="840"/>
      <c r="G35" s="840"/>
      <c r="H35" s="840"/>
      <c r="I35" s="840"/>
      <c r="J35" s="840"/>
      <c r="K35" s="840"/>
      <c r="L35" s="840"/>
      <c r="M35" s="840"/>
      <c r="N35" s="840"/>
      <c r="O35" s="840"/>
      <c r="P35" s="841"/>
      <c r="Q35" s="842">
        <v>119</v>
      </c>
      <c r="R35" s="843"/>
      <c r="S35" s="843"/>
      <c r="T35" s="843"/>
      <c r="U35" s="843"/>
      <c r="V35" s="843">
        <v>103</v>
      </c>
      <c r="W35" s="843"/>
      <c r="X35" s="843"/>
      <c r="Y35" s="843"/>
      <c r="Z35" s="843"/>
      <c r="AA35" s="843">
        <v>16</v>
      </c>
      <c r="AB35" s="843"/>
      <c r="AC35" s="843"/>
      <c r="AD35" s="843"/>
      <c r="AE35" s="844"/>
      <c r="AF35" s="845">
        <v>16</v>
      </c>
      <c r="AG35" s="846"/>
      <c r="AH35" s="846"/>
      <c r="AI35" s="846"/>
      <c r="AJ35" s="847"/>
      <c r="AK35" s="914" t="s">
        <v>597</v>
      </c>
      <c r="AL35" s="915"/>
      <c r="AM35" s="915"/>
      <c r="AN35" s="915"/>
      <c r="AO35" s="915"/>
      <c r="AP35" s="915" t="s">
        <v>521</v>
      </c>
      <c r="AQ35" s="915"/>
      <c r="AR35" s="915"/>
      <c r="AS35" s="915"/>
      <c r="AT35" s="915"/>
      <c r="AU35" s="915" t="s">
        <v>521</v>
      </c>
      <c r="AV35" s="915"/>
      <c r="AW35" s="915"/>
      <c r="AX35" s="915"/>
      <c r="AY35" s="915"/>
      <c r="AZ35" s="916">
        <v>0</v>
      </c>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280</v>
      </c>
      <c r="AG63" s="926"/>
      <c r="AH63" s="926"/>
      <c r="AI63" s="926"/>
      <c r="AJ63" s="927"/>
      <c r="AK63" s="928"/>
      <c r="AL63" s="923"/>
      <c r="AM63" s="923"/>
      <c r="AN63" s="923"/>
      <c r="AO63" s="923"/>
      <c r="AP63" s="926">
        <f>AP32+AP33+AP34</f>
        <v>4030</v>
      </c>
      <c r="AQ63" s="926"/>
      <c r="AR63" s="926"/>
      <c r="AS63" s="926"/>
      <c r="AT63" s="926"/>
      <c r="AU63" s="926">
        <f>AU32+AU33+AU34</f>
        <v>2501</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397</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2052</v>
      </c>
      <c r="R68" s="950"/>
      <c r="S68" s="950"/>
      <c r="T68" s="950"/>
      <c r="U68" s="950"/>
      <c r="V68" s="950">
        <v>1351</v>
      </c>
      <c r="W68" s="950"/>
      <c r="X68" s="950"/>
      <c r="Y68" s="950"/>
      <c r="Z68" s="950"/>
      <c r="AA68" s="950">
        <v>101</v>
      </c>
      <c r="AB68" s="950"/>
      <c r="AC68" s="950"/>
      <c r="AD68" s="950"/>
      <c r="AE68" s="950"/>
      <c r="AF68" s="950">
        <v>100</v>
      </c>
      <c r="AG68" s="950"/>
      <c r="AH68" s="950"/>
      <c r="AI68" s="950"/>
      <c r="AJ68" s="950"/>
      <c r="AK68" s="950">
        <v>59</v>
      </c>
      <c r="AL68" s="950"/>
      <c r="AM68" s="950"/>
      <c r="AN68" s="950"/>
      <c r="AO68" s="950"/>
      <c r="AP68" s="950">
        <v>125</v>
      </c>
      <c r="AQ68" s="950"/>
      <c r="AR68" s="950"/>
      <c r="AS68" s="950"/>
      <c r="AT68" s="950"/>
      <c r="AU68" s="950">
        <v>35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604</v>
      </c>
      <c r="C69" s="958"/>
      <c r="D69" s="958"/>
      <c r="E69" s="958"/>
      <c r="F69" s="958"/>
      <c r="G69" s="958"/>
      <c r="H69" s="958"/>
      <c r="I69" s="958"/>
      <c r="J69" s="958"/>
      <c r="K69" s="958"/>
      <c r="L69" s="958"/>
      <c r="M69" s="958"/>
      <c r="N69" s="958"/>
      <c r="O69" s="958"/>
      <c r="P69" s="959"/>
      <c r="Q69" s="960">
        <v>111</v>
      </c>
      <c r="R69" s="915"/>
      <c r="S69" s="915"/>
      <c r="T69" s="915"/>
      <c r="U69" s="915"/>
      <c r="V69" s="915">
        <v>33</v>
      </c>
      <c r="W69" s="915"/>
      <c r="X69" s="915"/>
      <c r="Y69" s="915"/>
      <c r="Z69" s="915"/>
      <c r="AA69" s="915">
        <v>78</v>
      </c>
      <c r="AB69" s="915"/>
      <c r="AC69" s="915"/>
      <c r="AD69" s="915"/>
      <c r="AE69" s="915"/>
      <c r="AF69" s="915">
        <v>78</v>
      </c>
      <c r="AG69" s="915"/>
      <c r="AH69" s="915"/>
      <c r="AI69" s="915"/>
      <c r="AJ69" s="915"/>
      <c r="AK69" s="915">
        <v>94</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605</v>
      </c>
      <c r="C70" s="958"/>
      <c r="D70" s="958"/>
      <c r="E70" s="958"/>
      <c r="F70" s="958"/>
      <c r="G70" s="958"/>
      <c r="H70" s="958"/>
      <c r="I70" s="958"/>
      <c r="J70" s="958"/>
      <c r="K70" s="958"/>
      <c r="L70" s="958"/>
      <c r="M70" s="958"/>
      <c r="N70" s="958"/>
      <c r="O70" s="958"/>
      <c r="P70" s="959"/>
      <c r="Q70" s="960">
        <v>222</v>
      </c>
      <c r="R70" s="915"/>
      <c r="S70" s="915"/>
      <c r="T70" s="915"/>
      <c r="U70" s="915"/>
      <c r="V70" s="915">
        <v>207</v>
      </c>
      <c r="W70" s="915"/>
      <c r="X70" s="915"/>
      <c r="Y70" s="915"/>
      <c r="Z70" s="915"/>
      <c r="AA70" s="915">
        <v>15</v>
      </c>
      <c r="AB70" s="915"/>
      <c r="AC70" s="915"/>
      <c r="AD70" s="915"/>
      <c r="AE70" s="915"/>
      <c r="AF70" s="915">
        <v>16</v>
      </c>
      <c r="AG70" s="915"/>
      <c r="AH70" s="915"/>
      <c r="AI70" s="915"/>
      <c r="AJ70" s="915"/>
      <c r="AK70" s="915" t="s">
        <v>521</v>
      </c>
      <c r="AL70" s="915"/>
      <c r="AM70" s="915"/>
      <c r="AN70" s="915"/>
      <c r="AO70" s="915"/>
      <c r="AP70" s="915" t="s">
        <v>598</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606</v>
      </c>
      <c r="C71" s="958"/>
      <c r="D71" s="958"/>
      <c r="E71" s="958"/>
      <c r="F71" s="958"/>
      <c r="G71" s="958"/>
      <c r="H71" s="958"/>
      <c r="I71" s="958"/>
      <c r="J71" s="958"/>
      <c r="K71" s="958"/>
      <c r="L71" s="958"/>
      <c r="M71" s="958"/>
      <c r="N71" s="958"/>
      <c r="O71" s="958"/>
      <c r="P71" s="959"/>
      <c r="Q71" s="960">
        <v>2461</v>
      </c>
      <c r="R71" s="915"/>
      <c r="S71" s="915"/>
      <c r="T71" s="915"/>
      <c r="U71" s="915"/>
      <c r="V71" s="915">
        <v>2408</v>
      </c>
      <c r="W71" s="915"/>
      <c r="X71" s="915"/>
      <c r="Y71" s="915"/>
      <c r="Z71" s="915"/>
      <c r="AA71" s="915">
        <v>53</v>
      </c>
      <c r="AB71" s="915"/>
      <c r="AC71" s="915"/>
      <c r="AD71" s="915"/>
      <c r="AE71" s="915"/>
      <c r="AF71" s="915">
        <v>53</v>
      </c>
      <c r="AG71" s="915"/>
      <c r="AH71" s="915"/>
      <c r="AI71" s="915"/>
      <c r="AJ71" s="915"/>
      <c r="AK71" s="915" t="s">
        <v>521</v>
      </c>
      <c r="AL71" s="915"/>
      <c r="AM71" s="915"/>
      <c r="AN71" s="915"/>
      <c r="AO71" s="915"/>
      <c r="AP71" s="915">
        <v>1345</v>
      </c>
      <c r="AQ71" s="915"/>
      <c r="AR71" s="915"/>
      <c r="AS71" s="915"/>
      <c r="AT71" s="915"/>
      <c r="AU71" s="915">
        <v>83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607</v>
      </c>
      <c r="C72" s="958"/>
      <c r="D72" s="958"/>
      <c r="E72" s="958"/>
      <c r="F72" s="958"/>
      <c r="G72" s="958"/>
      <c r="H72" s="958"/>
      <c r="I72" s="958"/>
      <c r="J72" s="958"/>
      <c r="K72" s="958"/>
      <c r="L72" s="958"/>
      <c r="M72" s="958"/>
      <c r="N72" s="958"/>
      <c r="O72" s="958"/>
      <c r="P72" s="959"/>
      <c r="Q72" s="960">
        <v>2590</v>
      </c>
      <c r="R72" s="915"/>
      <c r="S72" s="915"/>
      <c r="T72" s="915"/>
      <c r="U72" s="915"/>
      <c r="V72" s="915">
        <v>2735</v>
      </c>
      <c r="W72" s="915"/>
      <c r="X72" s="915"/>
      <c r="Y72" s="915"/>
      <c r="Z72" s="915"/>
      <c r="AA72" s="915">
        <v>-145</v>
      </c>
      <c r="AB72" s="915"/>
      <c r="AC72" s="915"/>
      <c r="AD72" s="915"/>
      <c r="AE72" s="915"/>
      <c r="AF72" s="915">
        <v>102</v>
      </c>
      <c r="AG72" s="915"/>
      <c r="AH72" s="915"/>
      <c r="AI72" s="915"/>
      <c r="AJ72" s="915"/>
      <c r="AK72" s="915"/>
      <c r="AL72" s="915"/>
      <c r="AM72" s="915"/>
      <c r="AN72" s="915"/>
      <c r="AO72" s="915"/>
      <c r="AP72" s="915">
        <v>1875</v>
      </c>
      <c r="AQ72" s="915"/>
      <c r="AR72" s="915"/>
      <c r="AS72" s="915"/>
      <c r="AT72" s="915"/>
      <c r="AU72" s="915">
        <v>793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608</v>
      </c>
      <c r="C73" s="958"/>
      <c r="D73" s="958"/>
      <c r="E73" s="958"/>
      <c r="F73" s="958"/>
      <c r="G73" s="958"/>
      <c r="H73" s="958"/>
      <c r="I73" s="958"/>
      <c r="J73" s="958"/>
      <c r="K73" s="958"/>
      <c r="L73" s="958"/>
      <c r="M73" s="958"/>
      <c r="N73" s="958"/>
      <c r="O73" s="958"/>
      <c r="P73" s="959"/>
      <c r="Q73" s="960">
        <v>503</v>
      </c>
      <c r="R73" s="915"/>
      <c r="S73" s="915"/>
      <c r="T73" s="915"/>
      <c r="U73" s="915"/>
      <c r="V73" s="915">
        <v>501</v>
      </c>
      <c r="W73" s="915"/>
      <c r="X73" s="915"/>
      <c r="Y73" s="915"/>
      <c r="Z73" s="915"/>
      <c r="AA73" s="915">
        <v>2</v>
      </c>
      <c r="AB73" s="915"/>
      <c r="AC73" s="915"/>
      <c r="AD73" s="915"/>
      <c r="AE73" s="915"/>
      <c r="AF73" s="915">
        <v>2</v>
      </c>
      <c r="AG73" s="915"/>
      <c r="AH73" s="915"/>
      <c r="AI73" s="915"/>
      <c r="AJ73" s="915"/>
      <c r="AK73" s="915"/>
      <c r="AL73" s="915"/>
      <c r="AM73" s="915"/>
      <c r="AN73" s="915"/>
      <c r="AO73" s="915"/>
      <c r="AP73" s="915">
        <v>494</v>
      </c>
      <c r="AQ73" s="915"/>
      <c r="AR73" s="915"/>
      <c r="AS73" s="915"/>
      <c r="AT73" s="915"/>
      <c r="AU73" s="915">
        <v>40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591</v>
      </c>
      <c r="C74" s="958"/>
      <c r="D74" s="958"/>
      <c r="E74" s="958"/>
      <c r="F74" s="958"/>
      <c r="G74" s="958"/>
      <c r="H74" s="958"/>
      <c r="I74" s="958"/>
      <c r="J74" s="958"/>
      <c r="K74" s="958"/>
      <c r="L74" s="958"/>
      <c r="M74" s="958"/>
      <c r="N74" s="958"/>
      <c r="O74" s="958"/>
      <c r="P74" s="959"/>
      <c r="Q74" s="960">
        <v>47</v>
      </c>
      <c r="R74" s="915"/>
      <c r="S74" s="915"/>
      <c r="T74" s="915"/>
      <c r="U74" s="915"/>
      <c r="V74" s="915">
        <v>44</v>
      </c>
      <c r="W74" s="915"/>
      <c r="X74" s="915"/>
      <c r="Y74" s="915"/>
      <c r="Z74" s="915"/>
      <c r="AA74" s="915">
        <v>3</v>
      </c>
      <c r="AB74" s="915"/>
      <c r="AC74" s="915"/>
      <c r="AD74" s="915"/>
      <c r="AE74" s="915"/>
      <c r="AF74" s="915">
        <v>3</v>
      </c>
      <c r="AG74" s="915"/>
      <c r="AH74" s="915"/>
      <c r="AI74" s="915"/>
      <c r="AJ74" s="915"/>
      <c r="AK74" s="915">
        <v>3</v>
      </c>
      <c r="AL74" s="915"/>
      <c r="AM74" s="915"/>
      <c r="AN74" s="915"/>
      <c r="AO74" s="915"/>
      <c r="AP74" s="915" t="s">
        <v>598</v>
      </c>
      <c r="AQ74" s="915"/>
      <c r="AR74" s="915"/>
      <c r="AS74" s="915"/>
      <c r="AT74" s="915"/>
      <c r="AU74" s="915" t="s">
        <v>598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609</v>
      </c>
      <c r="C75" s="958"/>
      <c r="D75" s="958"/>
      <c r="E75" s="958"/>
      <c r="F75" s="958"/>
      <c r="G75" s="958"/>
      <c r="H75" s="958"/>
      <c r="I75" s="958"/>
      <c r="J75" s="958"/>
      <c r="K75" s="958"/>
      <c r="L75" s="958"/>
      <c r="M75" s="958"/>
      <c r="N75" s="958"/>
      <c r="O75" s="958"/>
      <c r="P75" s="959"/>
      <c r="Q75" s="960">
        <v>32</v>
      </c>
      <c r="R75" s="915"/>
      <c r="S75" s="915"/>
      <c r="T75" s="915"/>
      <c r="U75" s="915"/>
      <c r="V75" s="915">
        <v>31</v>
      </c>
      <c r="W75" s="915"/>
      <c r="X75" s="915"/>
      <c r="Y75" s="915"/>
      <c r="Z75" s="915"/>
      <c r="AA75" s="915">
        <v>1</v>
      </c>
      <c r="AB75" s="915"/>
      <c r="AC75" s="915"/>
      <c r="AD75" s="915"/>
      <c r="AE75" s="915"/>
      <c r="AF75" s="915">
        <v>1</v>
      </c>
      <c r="AG75" s="915"/>
      <c r="AH75" s="915"/>
      <c r="AI75" s="915"/>
      <c r="AJ75" s="915"/>
      <c r="AK75" s="963">
        <v>6</v>
      </c>
      <c r="AL75" s="964"/>
      <c r="AM75" s="964"/>
      <c r="AN75" s="964"/>
      <c r="AO75" s="914"/>
      <c r="AP75" s="963" t="s">
        <v>598</v>
      </c>
      <c r="AQ75" s="964"/>
      <c r="AR75" s="964"/>
      <c r="AS75" s="964"/>
      <c r="AT75" s="914"/>
      <c r="AU75" s="963" t="s">
        <v>598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592</v>
      </c>
      <c r="C76" s="958"/>
      <c r="D76" s="958"/>
      <c r="E76" s="958"/>
      <c r="F76" s="958"/>
      <c r="G76" s="958"/>
      <c r="H76" s="958"/>
      <c r="I76" s="958"/>
      <c r="J76" s="958"/>
      <c r="K76" s="958"/>
      <c r="L76" s="958"/>
      <c r="M76" s="958"/>
      <c r="N76" s="958"/>
      <c r="O76" s="958"/>
      <c r="P76" s="959"/>
      <c r="Q76" s="960">
        <v>162</v>
      </c>
      <c r="R76" s="915"/>
      <c r="S76" s="915"/>
      <c r="T76" s="915"/>
      <c r="U76" s="915"/>
      <c r="V76" s="915">
        <v>158</v>
      </c>
      <c r="W76" s="915"/>
      <c r="X76" s="915"/>
      <c r="Y76" s="915"/>
      <c r="Z76" s="915"/>
      <c r="AA76" s="915">
        <v>4</v>
      </c>
      <c r="AB76" s="915"/>
      <c r="AC76" s="915"/>
      <c r="AD76" s="915"/>
      <c r="AE76" s="915"/>
      <c r="AF76" s="915">
        <v>4</v>
      </c>
      <c r="AG76" s="915"/>
      <c r="AH76" s="915"/>
      <c r="AI76" s="915"/>
      <c r="AJ76" s="915"/>
      <c r="AK76" s="963">
        <v>0</v>
      </c>
      <c r="AL76" s="964"/>
      <c r="AM76" s="964"/>
      <c r="AN76" s="964"/>
      <c r="AO76" s="914"/>
      <c r="AP76" s="963">
        <v>135</v>
      </c>
      <c r="AQ76" s="964"/>
      <c r="AR76" s="964"/>
      <c r="AS76" s="964"/>
      <c r="AT76" s="914"/>
      <c r="AU76" s="963">
        <v>77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593</v>
      </c>
      <c r="C77" s="958"/>
      <c r="D77" s="958"/>
      <c r="E77" s="958"/>
      <c r="F77" s="958"/>
      <c r="G77" s="958"/>
      <c r="H77" s="958"/>
      <c r="I77" s="958"/>
      <c r="J77" s="958"/>
      <c r="K77" s="958"/>
      <c r="L77" s="958"/>
      <c r="M77" s="958"/>
      <c r="N77" s="958"/>
      <c r="O77" s="958"/>
      <c r="P77" s="959"/>
      <c r="Q77" s="965">
        <v>1069</v>
      </c>
      <c r="R77" s="964"/>
      <c r="S77" s="964"/>
      <c r="T77" s="964"/>
      <c r="U77" s="914"/>
      <c r="V77" s="963">
        <v>1042</v>
      </c>
      <c r="W77" s="964"/>
      <c r="X77" s="964"/>
      <c r="Y77" s="964"/>
      <c r="Z77" s="914"/>
      <c r="AA77" s="963">
        <v>28</v>
      </c>
      <c r="AB77" s="964"/>
      <c r="AC77" s="964"/>
      <c r="AD77" s="964"/>
      <c r="AE77" s="914"/>
      <c r="AF77" s="963">
        <v>28</v>
      </c>
      <c r="AG77" s="964"/>
      <c r="AH77" s="964"/>
      <c r="AI77" s="964"/>
      <c r="AJ77" s="914"/>
      <c r="AK77" s="963">
        <v>11</v>
      </c>
      <c r="AL77" s="964"/>
      <c r="AM77" s="964"/>
      <c r="AN77" s="964"/>
      <c r="AO77" s="914"/>
      <c r="AP77" s="963" t="s">
        <v>521</v>
      </c>
      <c r="AQ77" s="964"/>
      <c r="AR77" s="964"/>
      <c r="AS77" s="964"/>
      <c r="AT77" s="914"/>
      <c r="AU77" s="963" t="s">
        <v>521</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594</v>
      </c>
      <c r="C78" s="958"/>
      <c r="D78" s="958"/>
      <c r="E78" s="958"/>
      <c r="F78" s="958"/>
      <c r="G78" s="958"/>
      <c r="H78" s="958"/>
      <c r="I78" s="958"/>
      <c r="J78" s="958"/>
      <c r="K78" s="958"/>
      <c r="L78" s="958"/>
      <c r="M78" s="958"/>
      <c r="N78" s="958"/>
      <c r="O78" s="958"/>
      <c r="P78" s="959"/>
      <c r="Q78" s="960">
        <v>194</v>
      </c>
      <c r="R78" s="915"/>
      <c r="S78" s="915"/>
      <c r="T78" s="915"/>
      <c r="U78" s="915"/>
      <c r="V78" s="915">
        <v>191</v>
      </c>
      <c r="W78" s="915"/>
      <c r="X78" s="915"/>
      <c r="Y78" s="915"/>
      <c r="Z78" s="915"/>
      <c r="AA78" s="915">
        <v>3</v>
      </c>
      <c r="AB78" s="915"/>
      <c r="AC78" s="915"/>
      <c r="AD78" s="915"/>
      <c r="AE78" s="915"/>
      <c r="AF78" s="915">
        <v>3</v>
      </c>
      <c r="AG78" s="915"/>
      <c r="AH78" s="915"/>
      <c r="AI78" s="915"/>
      <c r="AJ78" s="915"/>
      <c r="AK78" s="915" t="s">
        <v>521</v>
      </c>
      <c r="AL78" s="915"/>
      <c r="AM78" s="915"/>
      <c r="AN78" s="915"/>
      <c r="AO78" s="915"/>
      <c r="AP78" s="915" t="s">
        <v>521</v>
      </c>
      <c r="AQ78" s="915"/>
      <c r="AR78" s="915"/>
      <c r="AS78" s="915"/>
      <c r="AT78" s="915"/>
      <c r="AU78" s="915" t="s">
        <v>521</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610</v>
      </c>
      <c r="C79" s="958"/>
      <c r="D79" s="958"/>
      <c r="E79" s="958"/>
      <c r="F79" s="958"/>
      <c r="G79" s="958"/>
      <c r="H79" s="958"/>
      <c r="I79" s="958"/>
      <c r="J79" s="958"/>
      <c r="K79" s="958"/>
      <c r="L79" s="958"/>
      <c r="M79" s="958"/>
      <c r="N79" s="958"/>
      <c r="O79" s="958"/>
      <c r="P79" s="959"/>
      <c r="Q79" s="960">
        <v>6683</v>
      </c>
      <c r="R79" s="915"/>
      <c r="S79" s="915"/>
      <c r="T79" s="915"/>
      <c r="U79" s="915"/>
      <c r="V79" s="915">
        <v>6314</v>
      </c>
      <c r="W79" s="915"/>
      <c r="X79" s="915"/>
      <c r="Y79" s="915"/>
      <c r="Z79" s="915"/>
      <c r="AA79" s="915">
        <v>369</v>
      </c>
      <c r="AB79" s="915"/>
      <c r="AC79" s="915"/>
      <c r="AD79" s="915"/>
      <c r="AE79" s="915"/>
      <c r="AF79" s="915">
        <v>378</v>
      </c>
      <c r="AG79" s="915"/>
      <c r="AH79" s="915"/>
      <c r="AI79" s="915"/>
      <c r="AJ79" s="915"/>
      <c r="AK79" s="915">
        <v>350</v>
      </c>
      <c r="AL79" s="915"/>
      <c r="AM79" s="915"/>
      <c r="AN79" s="915"/>
      <c r="AO79" s="915"/>
      <c r="AP79" s="915" t="s">
        <v>521</v>
      </c>
      <c r="AQ79" s="915"/>
      <c r="AR79" s="915"/>
      <c r="AS79" s="915"/>
      <c r="AT79" s="915"/>
      <c r="AU79" s="915" t="s">
        <v>521</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595</v>
      </c>
      <c r="C80" s="958"/>
      <c r="D80" s="958"/>
      <c r="E80" s="958"/>
      <c r="F80" s="958"/>
      <c r="G80" s="958"/>
      <c r="H80" s="958"/>
      <c r="I80" s="958"/>
      <c r="J80" s="958"/>
      <c r="K80" s="958"/>
      <c r="L80" s="958"/>
      <c r="M80" s="958"/>
      <c r="N80" s="958"/>
      <c r="O80" s="958"/>
      <c r="P80" s="959"/>
      <c r="Q80" s="960">
        <v>14</v>
      </c>
      <c r="R80" s="915"/>
      <c r="S80" s="915"/>
      <c r="T80" s="915"/>
      <c r="U80" s="915"/>
      <c r="V80" s="915">
        <v>5</v>
      </c>
      <c r="W80" s="915"/>
      <c r="X80" s="915"/>
      <c r="Y80" s="915"/>
      <c r="Z80" s="915"/>
      <c r="AA80" s="915">
        <v>9</v>
      </c>
      <c r="AB80" s="915"/>
      <c r="AC80" s="915"/>
      <c r="AD80" s="915"/>
      <c r="AE80" s="915"/>
      <c r="AF80" s="915">
        <v>1</v>
      </c>
      <c r="AG80" s="915"/>
      <c r="AH80" s="915"/>
      <c r="AI80" s="915"/>
      <c r="AJ80" s="915"/>
      <c r="AK80" s="915">
        <v>9</v>
      </c>
      <c r="AL80" s="915"/>
      <c r="AM80" s="915"/>
      <c r="AN80" s="915"/>
      <c r="AO80" s="915"/>
      <c r="AP80" s="915" t="s">
        <v>521</v>
      </c>
      <c r="AQ80" s="915"/>
      <c r="AR80" s="915"/>
      <c r="AS80" s="915"/>
      <c r="AT80" s="915"/>
      <c r="AU80" s="915" t="s">
        <v>521</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611</v>
      </c>
      <c r="C81" s="958"/>
      <c r="D81" s="958"/>
      <c r="E81" s="958"/>
      <c r="F81" s="958"/>
      <c r="G81" s="958"/>
      <c r="H81" s="958"/>
      <c r="I81" s="958"/>
      <c r="J81" s="958"/>
      <c r="K81" s="958"/>
      <c r="L81" s="958"/>
      <c r="M81" s="958"/>
      <c r="N81" s="958"/>
      <c r="O81" s="958"/>
      <c r="P81" s="959"/>
      <c r="Q81" s="960">
        <v>394</v>
      </c>
      <c r="R81" s="915"/>
      <c r="S81" s="915"/>
      <c r="T81" s="915"/>
      <c r="U81" s="915"/>
      <c r="V81" s="915">
        <v>183</v>
      </c>
      <c r="W81" s="915"/>
      <c r="X81" s="915"/>
      <c r="Y81" s="915"/>
      <c r="Z81" s="915"/>
      <c r="AA81" s="915">
        <v>211</v>
      </c>
      <c r="AB81" s="915"/>
      <c r="AC81" s="915"/>
      <c r="AD81" s="915"/>
      <c r="AE81" s="915"/>
      <c r="AF81" s="915">
        <v>211</v>
      </c>
      <c r="AG81" s="915"/>
      <c r="AH81" s="915"/>
      <c r="AI81" s="915"/>
      <c r="AJ81" s="915"/>
      <c r="AK81" s="915">
        <v>4</v>
      </c>
      <c r="AL81" s="915"/>
      <c r="AM81" s="915"/>
      <c r="AN81" s="915"/>
      <c r="AO81" s="915"/>
      <c r="AP81" s="915" t="s">
        <v>521</v>
      </c>
      <c r="AQ81" s="915"/>
      <c r="AR81" s="915"/>
      <c r="AS81" s="915"/>
      <c r="AT81" s="915"/>
      <c r="AU81" s="915" t="s">
        <v>521</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612</v>
      </c>
      <c r="C82" s="958"/>
      <c r="D82" s="958"/>
      <c r="E82" s="958"/>
      <c r="F82" s="958"/>
      <c r="G82" s="958"/>
      <c r="H82" s="958"/>
      <c r="I82" s="958"/>
      <c r="J82" s="958"/>
      <c r="K82" s="958"/>
      <c r="L82" s="958"/>
      <c r="M82" s="958"/>
      <c r="N82" s="958"/>
      <c r="O82" s="958"/>
      <c r="P82" s="959"/>
      <c r="Q82" s="960">
        <v>1097</v>
      </c>
      <c r="R82" s="915"/>
      <c r="S82" s="915"/>
      <c r="T82" s="915"/>
      <c r="U82" s="915"/>
      <c r="V82" s="915">
        <v>1024</v>
      </c>
      <c r="W82" s="915"/>
      <c r="X82" s="915"/>
      <c r="Y82" s="915"/>
      <c r="Z82" s="915"/>
      <c r="AA82" s="915">
        <v>73</v>
      </c>
      <c r="AB82" s="915"/>
      <c r="AC82" s="915"/>
      <c r="AD82" s="915"/>
      <c r="AE82" s="915"/>
      <c r="AF82" s="915">
        <v>73</v>
      </c>
      <c r="AG82" s="915"/>
      <c r="AH82" s="915"/>
      <c r="AI82" s="915"/>
      <c r="AJ82" s="915"/>
      <c r="AK82" s="915">
        <v>141</v>
      </c>
      <c r="AL82" s="915"/>
      <c r="AM82" s="915"/>
      <c r="AN82" s="915"/>
      <c r="AO82" s="915"/>
      <c r="AP82" s="915" t="s">
        <v>521</v>
      </c>
      <c r="AQ82" s="915"/>
      <c r="AR82" s="915"/>
      <c r="AS82" s="915"/>
      <c r="AT82" s="915"/>
      <c r="AU82" s="915" t="s">
        <v>521</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596</v>
      </c>
      <c r="C83" s="958"/>
      <c r="D83" s="958"/>
      <c r="E83" s="958"/>
      <c r="F83" s="958"/>
      <c r="G83" s="958"/>
      <c r="H83" s="958"/>
      <c r="I83" s="958"/>
      <c r="J83" s="958"/>
      <c r="K83" s="958"/>
      <c r="L83" s="958"/>
      <c r="M83" s="958"/>
      <c r="N83" s="958"/>
      <c r="O83" s="958"/>
      <c r="P83" s="959"/>
      <c r="Q83" s="960">
        <v>293449</v>
      </c>
      <c r="R83" s="915"/>
      <c r="S83" s="915"/>
      <c r="T83" s="915"/>
      <c r="U83" s="915"/>
      <c r="V83" s="915">
        <v>280469</v>
      </c>
      <c r="W83" s="915"/>
      <c r="X83" s="915"/>
      <c r="Y83" s="915"/>
      <c r="Z83" s="915"/>
      <c r="AA83" s="915">
        <v>12980</v>
      </c>
      <c r="AB83" s="915"/>
      <c r="AC83" s="915"/>
      <c r="AD83" s="915"/>
      <c r="AE83" s="915"/>
      <c r="AF83" s="915">
        <v>12980</v>
      </c>
      <c r="AG83" s="915"/>
      <c r="AH83" s="915"/>
      <c r="AI83" s="915"/>
      <c r="AJ83" s="915"/>
      <c r="AK83" s="915">
        <v>723</v>
      </c>
      <c r="AL83" s="915"/>
      <c r="AM83" s="915"/>
      <c r="AN83" s="915"/>
      <c r="AO83" s="915"/>
      <c r="AP83" s="915" t="s">
        <v>521</v>
      </c>
      <c r="AQ83" s="915"/>
      <c r="AR83" s="915"/>
      <c r="AS83" s="915"/>
      <c r="AT83" s="915"/>
      <c r="AU83" s="915" t="s">
        <v>521</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f>AP68+AP71+AP72+AP73+AP76</f>
        <v>3974</v>
      </c>
      <c r="AQ88" s="926"/>
      <c r="AR88" s="926"/>
      <c r="AS88" s="926"/>
      <c r="AT88" s="926"/>
      <c r="AU88" s="926">
        <f>AU68+AU71+AU72+AU73+AU76</f>
        <v>1028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306</v>
      </c>
      <c r="AG109" s="979"/>
      <c r="AH109" s="979"/>
      <c r="AI109" s="979"/>
      <c r="AJ109" s="980"/>
      <c r="AK109" s="978" t="s">
        <v>305</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306</v>
      </c>
      <c r="BW109" s="979"/>
      <c r="BX109" s="979"/>
      <c r="BY109" s="979"/>
      <c r="BZ109" s="980"/>
      <c r="CA109" s="978" t="s">
        <v>305</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306</v>
      </c>
      <c r="DM109" s="979"/>
      <c r="DN109" s="979"/>
      <c r="DO109" s="979"/>
      <c r="DP109" s="980"/>
      <c r="DQ109" s="978" t="s">
        <v>305</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760781</v>
      </c>
      <c r="AB110" s="986"/>
      <c r="AC110" s="986"/>
      <c r="AD110" s="986"/>
      <c r="AE110" s="987"/>
      <c r="AF110" s="988">
        <v>788899</v>
      </c>
      <c r="AG110" s="986"/>
      <c r="AH110" s="986"/>
      <c r="AI110" s="986"/>
      <c r="AJ110" s="987"/>
      <c r="AK110" s="988">
        <v>779095</v>
      </c>
      <c r="AL110" s="986"/>
      <c r="AM110" s="986"/>
      <c r="AN110" s="986"/>
      <c r="AO110" s="987"/>
      <c r="AP110" s="989">
        <v>28.2</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6956247</v>
      </c>
      <c r="BR110" s="1021"/>
      <c r="BS110" s="1021"/>
      <c r="BT110" s="1021"/>
      <c r="BU110" s="1021"/>
      <c r="BV110" s="1021">
        <v>6657232</v>
      </c>
      <c r="BW110" s="1021"/>
      <c r="BX110" s="1021"/>
      <c r="BY110" s="1021"/>
      <c r="BZ110" s="1021"/>
      <c r="CA110" s="1021">
        <v>6648495</v>
      </c>
      <c r="CB110" s="1021"/>
      <c r="CC110" s="1021"/>
      <c r="CD110" s="1021"/>
      <c r="CE110" s="1021"/>
      <c r="CF110" s="1035">
        <v>240.4</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439</v>
      </c>
      <c r="DM110" s="1021"/>
      <c r="DN110" s="1021"/>
      <c r="DO110" s="1021"/>
      <c r="DP110" s="1021"/>
      <c r="DQ110" s="1021" t="s">
        <v>440</v>
      </c>
      <c r="DR110" s="1021"/>
      <c r="DS110" s="1021"/>
      <c r="DT110" s="1021"/>
      <c r="DU110" s="1021"/>
      <c r="DV110" s="1022" t="s">
        <v>441</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391</v>
      </c>
      <c r="AB111" s="1028"/>
      <c r="AC111" s="1028"/>
      <c r="AD111" s="1028"/>
      <c r="AE111" s="1029"/>
      <c r="AF111" s="1030" t="s">
        <v>441</v>
      </c>
      <c r="AG111" s="1028"/>
      <c r="AH111" s="1028"/>
      <c r="AI111" s="1028"/>
      <c r="AJ111" s="1029"/>
      <c r="AK111" s="1030" t="s">
        <v>439</v>
      </c>
      <c r="AL111" s="1028"/>
      <c r="AM111" s="1028"/>
      <c r="AN111" s="1028"/>
      <c r="AO111" s="1029"/>
      <c r="AP111" s="1031" t="s">
        <v>391</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444</v>
      </c>
      <c r="BR111" s="1014"/>
      <c r="BS111" s="1014"/>
      <c r="BT111" s="1014"/>
      <c r="BU111" s="1014"/>
      <c r="BV111" s="1014" t="s">
        <v>445</v>
      </c>
      <c r="BW111" s="1014"/>
      <c r="BX111" s="1014"/>
      <c r="BY111" s="1014"/>
      <c r="BZ111" s="1014"/>
      <c r="CA111" s="1014">
        <v>1066653</v>
      </c>
      <c r="CB111" s="1014"/>
      <c r="CC111" s="1014"/>
      <c r="CD111" s="1014"/>
      <c r="CE111" s="1014"/>
      <c r="CF111" s="1008">
        <v>38.6</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444</v>
      </c>
      <c r="DM111" s="1014"/>
      <c r="DN111" s="1014"/>
      <c r="DO111" s="1014"/>
      <c r="DP111" s="1014"/>
      <c r="DQ111" s="1014" t="s">
        <v>129</v>
      </c>
      <c r="DR111" s="1014"/>
      <c r="DS111" s="1014"/>
      <c r="DT111" s="1014"/>
      <c r="DU111" s="1014"/>
      <c r="DV111" s="1015" t="s">
        <v>438</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440</v>
      </c>
      <c r="AG112" s="1053"/>
      <c r="AH112" s="1053"/>
      <c r="AI112" s="1053"/>
      <c r="AJ112" s="1054"/>
      <c r="AK112" s="1055" t="s">
        <v>129</v>
      </c>
      <c r="AL112" s="1053"/>
      <c r="AM112" s="1053"/>
      <c r="AN112" s="1053"/>
      <c r="AO112" s="1054"/>
      <c r="AP112" s="1056" t="s">
        <v>449</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3149038</v>
      </c>
      <c r="BR112" s="1014"/>
      <c r="BS112" s="1014"/>
      <c r="BT112" s="1014"/>
      <c r="BU112" s="1014"/>
      <c r="BV112" s="1014">
        <v>3021339</v>
      </c>
      <c r="BW112" s="1014"/>
      <c r="BX112" s="1014"/>
      <c r="BY112" s="1014"/>
      <c r="BZ112" s="1014"/>
      <c r="CA112" s="1014">
        <v>2501406</v>
      </c>
      <c r="CB112" s="1014"/>
      <c r="CC112" s="1014"/>
      <c r="CD112" s="1014"/>
      <c r="CE112" s="1014"/>
      <c r="CF112" s="1008">
        <v>90.5</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444</v>
      </c>
      <c r="DH112" s="1014"/>
      <c r="DI112" s="1014"/>
      <c r="DJ112" s="1014"/>
      <c r="DK112" s="1014"/>
      <c r="DL112" s="1014" t="s">
        <v>444</v>
      </c>
      <c r="DM112" s="1014"/>
      <c r="DN112" s="1014"/>
      <c r="DO112" s="1014"/>
      <c r="DP112" s="1014"/>
      <c r="DQ112" s="1014" t="s">
        <v>452</v>
      </c>
      <c r="DR112" s="1014"/>
      <c r="DS112" s="1014"/>
      <c r="DT112" s="1014"/>
      <c r="DU112" s="1014"/>
      <c r="DV112" s="1015" t="s">
        <v>444</v>
      </c>
      <c r="DW112" s="1015"/>
      <c r="DX112" s="1015"/>
      <c r="DY112" s="1015"/>
      <c r="DZ112" s="1016"/>
    </row>
    <row r="113" spans="1:130" s="247" customFormat="1" ht="26.25" customHeight="1" x14ac:dyDescent="0.15">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228227</v>
      </c>
      <c r="AB113" s="1028"/>
      <c r="AC113" s="1028"/>
      <c r="AD113" s="1028"/>
      <c r="AE113" s="1029"/>
      <c r="AF113" s="1030">
        <v>243707</v>
      </c>
      <c r="AG113" s="1028"/>
      <c r="AH113" s="1028"/>
      <c r="AI113" s="1028"/>
      <c r="AJ113" s="1029"/>
      <c r="AK113" s="1030">
        <v>272988</v>
      </c>
      <c r="AL113" s="1028"/>
      <c r="AM113" s="1028"/>
      <c r="AN113" s="1028"/>
      <c r="AO113" s="1029"/>
      <c r="AP113" s="1031">
        <v>9.9</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1115876</v>
      </c>
      <c r="BR113" s="1014"/>
      <c r="BS113" s="1014"/>
      <c r="BT113" s="1014"/>
      <c r="BU113" s="1014"/>
      <c r="BV113" s="1014">
        <v>1071957</v>
      </c>
      <c r="BW113" s="1014"/>
      <c r="BX113" s="1014"/>
      <c r="BY113" s="1014"/>
      <c r="BZ113" s="1014"/>
      <c r="CA113" s="1014">
        <v>1029304</v>
      </c>
      <c r="CB113" s="1014"/>
      <c r="CC113" s="1014"/>
      <c r="CD113" s="1014"/>
      <c r="CE113" s="1014"/>
      <c r="CF113" s="1008">
        <v>37.200000000000003</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439</v>
      </c>
      <c r="DH113" s="1053"/>
      <c r="DI113" s="1053"/>
      <c r="DJ113" s="1053"/>
      <c r="DK113" s="1054"/>
      <c r="DL113" s="1055" t="s">
        <v>438</v>
      </c>
      <c r="DM113" s="1053"/>
      <c r="DN113" s="1053"/>
      <c r="DO113" s="1053"/>
      <c r="DP113" s="1054"/>
      <c r="DQ113" s="1055" t="s">
        <v>445</v>
      </c>
      <c r="DR113" s="1053"/>
      <c r="DS113" s="1053"/>
      <c r="DT113" s="1053"/>
      <c r="DU113" s="1054"/>
      <c r="DV113" s="1056" t="s">
        <v>129</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153880</v>
      </c>
      <c r="AB114" s="1053"/>
      <c r="AC114" s="1053"/>
      <c r="AD114" s="1053"/>
      <c r="AE114" s="1054"/>
      <c r="AF114" s="1055">
        <v>132875</v>
      </c>
      <c r="AG114" s="1053"/>
      <c r="AH114" s="1053"/>
      <c r="AI114" s="1053"/>
      <c r="AJ114" s="1054"/>
      <c r="AK114" s="1055">
        <v>131728</v>
      </c>
      <c r="AL114" s="1053"/>
      <c r="AM114" s="1053"/>
      <c r="AN114" s="1053"/>
      <c r="AO114" s="1054"/>
      <c r="AP114" s="1056">
        <v>4.8</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1483658</v>
      </c>
      <c r="BR114" s="1014"/>
      <c r="BS114" s="1014"/>
      <c r="BT114" s="1014"/>
      <c r="BU114" s="1014"/>
      <c r="BV114" s="1014">
        <v>1408259</v>
      </c>
      <c r="BW114" s="1014"/>
      <c r="BX114" s="1014"/>
      <c r="BY114" s="1014"/>
      <c r="BZ114" s="1014"/>
      <c r="CA114" s="1014">
        <v>1319558</v>
      </c>
      <c r="CB114" s="1014"/>
      <c r="CC114" s="1014"/>
      <c r="CD114" s="1014"/>
      <c r="CE114" s="1014"/>
      <c r="CF114" s="1008">
        <v>47.7</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449</v>
      </c>
      <c r="DH114" s="1053"/>
      <c r="DI114" s="1053"/>
      <c r="DJ114" s="1053"/>
      <c r="DK114" s="1054"/>
      <c r="DL114" s="1055" t="s">
        <v>445</v>
      </c>
      <c r="DM114" s="1053"/>
      <c r="DN114" s="1053"/>
      <c r="DO114" s="1053"/>
      <c r="DP114" s="1054"/>
      <c r="DQ114" s="1055" t="s">
        <v>445</v>
      </c>
      <c r="DR114" s="1053"/>
      <c r="DS114" s="1053"/>
      <c r="DT114" s="1053"/>
      <c r="DU114" s="1054"/>
      <c r="DV114" s="1056" t="s">
        <v>452</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444</v>
      </c>
      <c r="AB115" s="1028"/>
      <c r="AC115" s="1028"/>
      <c r="AD115" s="1028"/>
      <c r="AE115" s="1029"/>
      <c r="AF115" s="1030" t="s">
        <v>129</v>
      </c>
      <c r="AG115" s="1028"/>
      <c r="AH115" s="1028"/>
      <c r="AI115" s="1028"/>
      <c r="AJ115" s="1029"/>
      <c r="AK115" s="1030" t="s">
        <v>444</v>
      </c>
      <c r="AL115" s="1028"/>
      <c r="AM115" s="1028"/>
      <c r="AN115" s="1028"/>
      <c r="AO115" s="1029"/>
      <c r="AP115" s="1031" t="s">
        <v>444</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445</v>
      </c>
      <c r="CB115" s="1014"/>
      <c r="CC115" s="1014"/>
      <c r="CD115" s="1014"/>
      <c r="CE115" s="1014"/>
      <c r="CF115" s="1008" t="s">
        <v>439</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439</v>
      </c>
      <c r="DH115" s="1053"/>
      <c r="DI115" s="1053"/>
      <c r="DJ115" s="1053"/>
      <c r="DK115" s="1054"/>
      <c r="DL115" s="1055" t="s">
        <v>440</v>
      </c>
      <c r="DM115" s="1053"/>
      <c r="DN115" s="1053"/>
      <c r="DO115" s="1053"/>
      <c r="DP115" s="1054"/>
      <c r="DQ115" s="1055" t="s">
        <v>449</v>
      </c>
      <c r="DR115" s="1053"/>
      <c r="DS115" s="1053"/>
      <c r="DT115" s="1053"/>
      <c r="DU115" s="1054"/>
      <c r="DV115" s="1056" t="s">
        <v>452</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444</v>
      </c>
      <c r="AB116" s="1053"/>
      <c r="AC116" s="1053"/>
      <c r="AD116" s="1053"/>
      <c r="AE116" s="1054"/>
      <c r="AF116" s="1055" t="s">
        <v>439</v>
      </c>
      <c r="AG116" s="1053"/>
      <c r="AH116" s="1053"/>
      <c r="AI116" s="1053"/>
      <c r="AJ116" s="1054"/>
      <c r="AK116" s="1055" t="s">
        <v>129</v>
      </c>
      <c r="AL116" s="1053"/>
      <c r="AM116" s="1053"/>
      <c r="AN116" s="1053"/>
      <c r="AO116" s="1054"/>
      <c r="AP116" s="1056" t="s">
        <v>129</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445</v>
      </c>
      <c r="BR116" s="1014"/>
      <c r="BS116" s="1014"/>
      <c r="BT116" s="1014"/>
      <c r="BU116" s="1014"/>
      <c r="BV116" s="1014" t="s">
        <v>129</v>
      </c>
      <c r="BW116" s="1014"/>
      <c r="BX116" s="1014"/>
      <c r="BY116" s="1014"/>
      <c r="BZ116" s="1014"/>
      <c r="CA116" s="1014" t="s">
        <v>444</v>
      </c>
      <c r="CB116" s="1014"/>
      <c r="CC116" s="1014"/>
      <c r="CD116" s="1014"/>
      <c r="CE116" s="1014"/>
      <c r="CF116" s="1008" t="s">
        <v>440</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445</v>
      </c>
      <c r="DH116" s="1053"/>
      <c r="DI116" s="1053"/>
      <c r="DJ116" s="1053"/>
      <c r="DK116" s="1054"/>
      <c r="DL116" s="1055" t="s">
        <v>449</v>
      </c>
      <c r="DM116" s="1053"/>
      <c r="DN116" s="1053"/>
      <c r="DO116" s="1053"/>
      <c r="DP116" s="1054"/>
      <c r="DQ116" s="1055" t="s">
        <v>449</v>
      </c>
      <c r="DR116" s="1053"/>
      <c r="DS116" s="1053"/>
      <c r="DT116" s="1053"/>
      <c r="DU116" s="1054"/>
      <c r="DV116" s="1056" t="s">
        <v>445</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1142888</v>
      </c>
      <c r="AB117" s="1071"/>
      <c r="AC117" s="1071"/>
      <c r="AD117" s="1071"/>
      <c r="AE117" s="1072"/>
      <c r="AF117" s="1073">
        <v>1165481</v>
      </c>
      <c r="AG117" s="1071"/>
      <c r="AH117" s="1071"/>
      <c r="AI117" s="1071"/>
      <c r="AJ117" s="1072"/>
      <c r="AK117" s="1073">
        <v>1183811</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444</v>
      </c>
      <c r="BW117" s="1014"/>
      <c r="BX117" s="1014"/>
      <c r="BY117" s="1014"/>
      <c r="BZ117" s="1014"/>
      <c r="CA117" s="1014" t="s">
        <v>445</v>
      </c>
      <c r="CB117" s="1014"/>
      <c r="CC117" s="1014"/>
      <c r="CD117" s="1014"/>
      <c r="CE117" s="1014"/>
      <c r="CF117" s="1008" t="s">
        <v>444</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445</v>
      </c>
      <c r="DH117" s="1053"/>
      <c r="DI117" s="1053"/>
      <c r="DJ117" s="1053"/>
      <c r="DK117" s="1054"/>
      <c r="DL117" s="1055" t="s">
        <v>129</v>
      </c>
      <c r="DM117" s="1053"/>
      <c r="DN117" s="1053"/>
      <c r="DO117" s="1053"/>
      <c r="DP117" s="1054"/>
      <c r="DQ117" s="1055" t="s">
        <v>444</v>
      </c>
      <c r="DR117" s="1053"/>
      <c r="DS117" s="1053"/>
      <c r="DT117" s="1053"/>
      <c r="DU117" s="1054"/>
      <c r="DV117" s="1056" t="s">
        <v>440</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306</v>
      </c>
      <c r="AG118" s="979"/>
      <c r="AH118" s="979"/>
      <c r="AI118" s="979"/>
      <c r="AJ118" s="980"/>
      <c r="AK118" s="978" t="s">
        <v>305</v>
      </c>
      <c r="AL118" s="979"/>
      <c r="AM118" s="979"/>
      <c r="AN118" s="979"/>
      <c r="AO118" s="980"/>
      <c r="AP118" s="1065" t="s">
        <v>432</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441</v>
      </c>
      <c r="BR118" s="1092"/>
      <c r="BS118" s="1092"/>
      <c r="BT118" s="1092"/>
      <c r="BU118" s="1092"/>
      <c r="BV118" s="1092" t="s">
        <v>129</v>
      </c>
      <c r="BW118" s="1092"/>
      <c r="BX118" s="1092"/>
      <c r="BY118" s="1092"/>
      <c r="BZ118" s="1092"/>
      <c r="CA118" s="1092" t="s">
        <v>444</v>
      </c>
      <c r="CB118" s="1092"/>
      <c r="CC118" s="1092"/>
      <c r="CD118" s="1092"/>
      <c r="CE118" s="1092"/>
      <c r="CF118" s="1008" t="s">
        <v>129</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439</v>
      </c>
      <c r="DH118" s="1053"/>
      <c r="DI118" s="1053"/>
      <c r="DJ118" s="1053"/>
      <c r="DK118" s="1054"/>
      <c r="DL118" s="1055" t="s">
        <v>441</v>
      </c>
      <c r="DM118" s="1053"/>
      <c r="DN118" s="1053"/>
      <c r="DO118" s="1053"/>
      <c r="DP118" s="1054"/>
      <c r="DQ118" s="1055" t="s">
        <v>438</v>
      </c>
      <c r="DR118" s="1053"/>
      <c r="DS118" s="1053"/>
      <c r="DT118" s="1053"/>
      <c r="DU118" s="1054"/>
      <c r="DV118" s="1056" t="s">
        <v>129</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470</v>
      </c>
      <c r="BP119" s="1100"/>
      <c r="BQ119" s="1091">
        <v>12704819</v>
      </c>
      <c r="BR119" s="1092"/>
      <c r="BS119" s="1092"/>
      <c r="BT119" s="1092"/>
      <c r="BU119" s="1092"/>
      <c r="BV119" s="1092">
        <v>12158787</v>
      </c>
      <c r="BW119" s="1092"/>
      <c r="BX119" s="1092"/>
      <c r="BY119" s="1092"/>
      <c r="BZ119" s="1092"/>
      <c r="CA119" s="1092">
        <v>12565416</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449</v>
      </c>
      <c r="DH119" s="1078"/>
      <c r="DI119" s="1078"/>
      <c r="DJ119" s="1078"/>
      <c r="DK119" s="1079"/>
      <c r="DL119" s="1077" t="s">
        <v>441</v>
      </c>
      <c r="DM119" s="1078"/>
      <c r="DN119" s="1078"/>
      <c r="DO119" s="1078"/>
      <c r="DP119" s="1079"/>
      <c r="DQ119" s="1077">
        <v>1066653</v>
      </c>
      <c r="DR119" s="1078"/>
      <c r="DS119" s="1078"/>
      <c r="DT119" s="1078"/>
      <c r="DU119" s="1079"/>
      <c r="DV119" s="1080">
        <v>38.6</v>
      </c>
      <c r="DW119" s="1081"/>
      <c r="DX119" s="1081"/>
      <c r="DY119" s="1081"/>
      <c r="DZ119" s="1082"/>
    </row>
    <row r="120" spans="1:130" s="247"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439</v>
      </c>
      <c r="AG120" s="1053"/>
      <c r="AH120" s="1053"/>
      <c r="AI120" s="1053"/>
      <c r="AJ120" s="1054"/>
      <c r="AK120" s="1055" t="s">
        <v>129</v>
      </c>
      <c r="AL120" s="1053"/>
      <c r="AM120" s="1053"/>
      <c r="AN120" s="1053"/>
      <c r="AO120" s="1054"/>
      <c r="AP120" s="1056" t="s">
        <v>129</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3821966</v>
      </c>
      <c r="BR120" s="1021"/>
      <c r="BS120" s="1021"/>
      <c r="BT120" s="1021"/>
      <c r="BU120" s="1021"/>
      <c r="BV120" s="1021">
        <v>3450614</v>
      </c>
      <c r="BW120" s="1021"/>
      <c r="BX120" s="1021"/>
      <c r="BY120" s="1021"/>
      <c r="BZ120" s="1021"/>
      <c r="CA120" s="1021">
        <v>3064522</v>
      </c>
      <c r="CB120" s="1021"/>
      <c r="CC120" s="1021"/>
      <c r="CD120" s="1021"/>
      <c r="CE120" s="1021"/>
      <c r="CF120" s="1035">
        <v>110.8</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2257052</v>
      </c>
      <c r="DH120" s="1021"/>
      <c r="DI120" s="1021"/>
      <c r="DJ120" s="1021"/>
      <c r="DK120" s="1021"/>
      <c r="DL120" s="1021">
        <v>2095037</v>
      </c>
      <c r="DM120" s="1021"/>
      <c r="DN120" s="1021"/>
      <c r="DO120" s="1021"/>
      <c r="DP120" s="1021"/>
      <c r="DQ120" s="1021">
        <v>1606959</v>
      </c>
      <c r="DR120" s="1021"/>
      <c r="DS120" s="1021"/>
      <c r="DT120" s="1021"/>
      <c r="DU120" s="1021"/>
      <c r="DV120" s="1022">
        <v>58.1</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441</v>
      </c>
      <c r="AB121" s="1053"/>
      <c r="AC121" s="1053"/>
      <c r="AD121" s="1053"/>
      <c r="AE121" s="1054"/>
      <c r="AF121" s="1055" t="s">
        <v>129</v>
      </c>
      <c r="AG121" s="1053"/>
      <c r="AH121" s="1053"/>
      <c r="AI121" s="1053"/>
      <c r="AJ121" s="1054"/>
      <c r="AK121" s="1055" t="s">
        <v>444</v>
      </c>
      <c r="AL121" s="1053"/>
      <c r="AM121" s="1053"/>
      <c r="AN121" s="1053"/>
      <c r="AO121" s="1054"/>
      <c r="AP121" s="1056" t="s">
        <v>449</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360379</v>
      </c>
      <c r="BR121" s="1014"/>
      <c r="BS121" s="1014"/>
      <c r="BT121" s="1014"/>
      <c r="BU121" s="1014"/>
      <c r="BV121" s="1014">
        <v>312801</v>
      </c>
      <c r="BW121" s="1014"/>
      <c r="BX121" s="1014"/>
      <c r="BY121" s="1014"/>
      <c r="BZ121" s="1014"/>
      <c r="CA121" s="1014">
        <v>240754</v>
      </c>
      <c r="CB121" s="1014"/>
      <c r="CC121" s="1014"/>
      <c r="CD121" s="1014"/>
      <c r="CE121" s="1014"/>
      <c r="CF121" s="1008">
        <v>8.6999999999999993</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873565</v>
      </c>
      <c r="DH121" s="1014"/>
      <c r="DI121" s="1014"/>
      <c r="DJ121" s="1014"/>
      <c r="DK121" s="1014"/>
      <c r="DL121" s="1014">
        <v>907642</v>
      </c>
      <c r="DM121" s="1014"/>
      <c r="DN121" s="1014"/>
      <c r="DO121" s="1014"/>
      <c r="DP121" s="1014"/>
      <c r="DQ121" s="1014">
        <v>887102</v>
      </c>
      <c r="DR121" s="1014"/>
      <c r="DS121" s="1014"/>
      <c r="DT121" s="1014"/>
      <c r="DU121" s="1014"/>
      <c r="DV121" s="1015">
        <v>32.1</v>
      </c>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440</v>
      </c>
      <c r="AB122" s="1053"/>
      <c r="AC122" s="1053"/>
      <c r="AD122" s="1053"/>
      <c r="AE122" s="1054"/>
      <c r="AF122" s="1055" t="s">
        <v>444</v>
      </c>
      <c r="AG122" s="1053"/>
      <c r="AH122" s="1053"/>
      <c r="AI122" s="1053"/>
      <c r="AJ122" s="1054"/>
      <c r="AK122" s="1055" t="s">
        <v>439</v>
      </c>
      <c r="AL122" s="1053"/>
      <c r="AM122" s="1053"/>
      <c r="AN122" s="1053"/>
      <c r="AO122" s="1054"/>
      <c r="AP122" s="1056" t="s">
        <v>440</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7758594</v>
      </c>
      <c r="BR122" s="1092"/>
      <c r="BS122" s="1092"/>
      <c r="BT122" s="1092"/>
      <c r="BU122" s="1092"/>
      <c r="BV122" s="1092">
        <v>7446658</v>
      </c>
      <c r="BW122" s="1092"/>
      <c r="BX122" s="1092"/>
      <c r="BY122" s="1092"/>
      <c r="BZ122" s="1092"/>
      <c r="CA122" s="1092">
        <v>7232830</v>
      </c>
      <c r="CB122" s="1092"/>
      <c r="CC122" s="1092"/>
      <c r="CD122" s="1092"/>
      <c r="CE122" s="1092"/>
      <c r="CF122" s="1112">
        <v>261.5</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v>18421</v>
      </c>
      <c r="DH122" s="1014"/>
      <c r="DI122" s="1014"/>
      <c r="DJ122" s="1014"/>
      <c r="DK122" s="1014"/>
      <c r="DL122" s="1014">
        <v>18660</v>
      </c>
      <c r="DM122" s="1014"/>
      <c r="DN122" s="1014"/>
      <c r="DO122" s="1014"/>
      <c r="DP122" s="1014"/>
      <c r="DQ122" s="1014">
        <v>7345</v>
      </c>
      <c r="DR122" s="1014"/>
      <c r="DS122" s="1014"/>
      <c r="DT122" s="1014"/>
      <c r="DU122" s="1014"/>
      <c r="DV122" s="1015">
        <v>0.3</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439</v>
      </c>
      <c r="AB123" s="1053"/>
      <c r="AC123" s="1053"/>
      <c r="AD123" s="1053"/>
      <c r="AE123" s="1054"/>
      <c r="AF123" s="1055" t="s">
        <v>440</v>
      </c>
      <c r="AG123" s="1053"/>
      <c r="AH123" s="1053"/>
      <c r="AI123" s="1053"/>
      <c r="AJ123" s="1054"/>
      <c r="AK123" s="1055" t="s">
        <v>439</v>
      </c>
      <c r="AL123" s="1053"/>
      <c r="AM123" s="1053"/>
      <c r="AN123" s="1053"/>
      <c r="AO123" s="1054"/>
      <c r="AP123" s="1056" t="s">
        <v>441</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481</v>
      </c>
      <c r="BP123" s="1100"/>
      <c r="BQ123" s="1159">
        <v>11940939</v>
      </c>
      <c r="BR123" s="1160"/>
      <c r="BS123" s="1160"/>
      <c r="BT123" s="1160"/>
      <c r="BU123" s="1160"/>
      <c r="BV123" s="1160">
        <v>11210073</v>
      </c>
      <c r="BW123" s="1160"/>
      <c r="BX123" s="1160"/>
      <c r="BY123" s="1160"/>
      <c r="BZ123" s="1160"/>
      <c r="CA123" s="1160">
        <v>10538106</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t="s">
        <v>444</v>
      </c>
      <c r="DH123" s="1053"/>
      <c r="DI123" s="1053"/>
      <c r="DJ123" s="1053"/>
      <c r="DK123" s="1054"/>
      <c r="DL123" s="1055" t="s">
        <v>440</v>
      </c>
      <c r="DM123" s="1053"/>
      <c r="DN123" s="1053"/>
      <c r="DO123" s="1053"/>
      <c r="DP123" s="1054"/>
      <c r="DQ123" s="1055" t="s">
        <v>129</v>
      </c>
      <c r="DR123" s="1053"/>
      <c r="DS123" s="1053"/>
      <c r="DT123" s="1053"/>
      <c r="DU123" s="1054"/>
      <c r="DV123" s="1056" t="s">
        <v>440</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449</v>
      </c>
      <c r="AG124" s="1053"/>
      <c r="AH124" s="1053"/>
      <c r="AI124" s="1053"/>
      <c r="AJ124" s="1054"/>
      <c r="AK124" s="1055" t="s">
        <v>444</v>
      </c>
      <c r="AL124" s="1053"/>
      <c r="AM124" s="1053"/>
      <c r="AN124" s="1053"/>
      <c r="AO124" s="1054"/>
      <c r="AP124" s="1056" t="s">
        <v>440</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27.2</v>
      </c>
      <c r="BR124" s="1122"/>
      <c r="BS124" s="1122"/>
      <c r="BT124" s="1122"/>
      <c r="BU124" s="1122"/>
      <c r="BV124" s="1122">
        <v>34.4</v>
      </c>
      <c r="BW124" s="1122"/>
      <c r="BX124" s="1122"/>
      <c r="BY124" s="1122"/>
      <c r="BZ124" s="1122"/>
      <c r="CA124" s="1122">
        <v>73.3</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t="s">
        <v>449</v>
      </c>
      <c r="DH124" s="1078"/>
      <c r="DI124" s="1078"/>
      <c r="DJ124" s="1078"/>
      <c r="DK124" s="1079"/>
      <c r="DL124" s="1077" t="s">
        <v>449</v>
      </c>
      <c r="DM124" s="1078"/>
      <c r="DN124" s="1078"/>
      <c r="DO124" s="1078"/>
      <c r="DP124" s="1079"/>
      <c r="DQ124" s="1077" t="s">
        <v>129</v>
      </c>
      <c r="DR124" s="1078"/>
      <c r="DS124" s="1078"/>
      <c r="DT124" s="1078"/>
      <c r="DU124" s="1079"/>
      <c r="DV124" s="1080" t="s">
        <v>449</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444</v>
      </c>
      <c r="AG125" s="1053"/>
      <c r="AH125" s="1053"/>
      <c r="AI125" s="1053"/>
      <c r="AJ125" s="1054"/>
      <c r="AK125" s="1055" t="s">
        <v>129</v>
      </c>
      <c r="AL125" s="1053"/>
      <c r="AM125" s="1053"/>
      <c r="AN125" s="1053"/>
      <c r="AO125" s="1054"/>
      <c r="AP125" s="1056" t="s">
        <v>444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440</v>
      </c>
      <c r="DM125" s="1021"/>
      <c r="DN125" s="1021"/>
      <c r="DO125" s="1021"/>
      <c r="DP125" s="1021"/>
      <c r="DQ125" s="1021" t="s">
        <v>449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444</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449</v>
      </c>
      <c r="DH126" s="1014"/>
      <c r="DI126" s="1014"/>
      <c r="DJ126" s="1014"/>
      <c r="DK126" s="1014"/>
      <c r="DL126" s="1014" t="s">
        <v>440</v>
      </c>
      <c r="DM126" s="1014"/>
      <c r="DN126" s="1014"/>
      <c r="DO126" s="1014"/>
      <c r="DP126" s="1014"/>
      <c r="DQ126" s="1014" t="s">
        <v>440</v>
      </c>
      <c r="DR126" s="1014"/>
      <c r="DS126" s="1014"/>
      <c r="DT126" s="1014"/>
      <c r="DU126" s="1014"/>
      <c r="DV126" s="1015" t="s">
        <v>129</v>
      </c>
      <c r="DW126" s="1015"/>
      <c r="DX126" s="1015"/>
      <c r="DY126" s="1015"/>
      <c r="DZ126" s="1016"/>
    </row>
    <row r="127" spans="1:130" s="247" customFormat="1" ht="26.25" customHeight="1" x14ac:dyDescent="0.15">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440</v>
      </c>
      <c r="AG127" s="1053"/>
      <c r="AH127" s="1053"/>
      <c r="AI127" s="1053"/>
      <c r="AJ127" s="1054"/>
      <c r="AK127" s="1055" t="s">
        <v>440</v>
      </c>
      <c r="AL127" s="1053"/>
      <c r="AM127" s="1053"/>
      <c r="AN127" s="1053"/>
      <c r="AO127" s="1054"/>
      <c r="AP127" s="1056" t="s">
        <v>129</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440</v>
      </c>
      <c r="DH127" s="1014"/>
      <c r="DI127" s="1014"/>
      <c r="DJ127" s="1014"/>
      <c r="DK127" s="1014"/>
      <c r="DL127" s="1014" t="s">
        <v>449</v>
      </c>
      <c r="DM127" s="1014"/>
      <c r="DN127" s="1014"/>
      <c r="DO127" s="1014"/>
      <c r="DP127" s="1014"/>
      <c r="DQ127" s="1014" t="s">
        <v>444</v>
      </c>
      <c r="DR127" s="1014"/>
      <c r="DS127" s="1014"/>
      <c r="DT127" s="1014"/>
      <c r="DU127" s="1014"/>
      <c r="DV127" s="1015" t="s">
        <v>129</v>
      </c>
      <c r="DW127" s="1015"/>
      <c r="DX127" s="1015"/>
      <c r="DY127" s="1015"/>
      <c r="DZ127" s="1016"/>
    </row>
    <row r="128" spans="1:130" s="247" customFormat="1" ht="26.25" customHeight="1" thickBot="1" x14ac:dyDescent="0.2">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37804</v>
      </c>
      <c r="AB128" s="1142"/>
      <c r="AC128" s="1142"/>
      <c r="AD128" s="1142"/>
      <c r="AE128" s="1143"/>
      <c r="AF128" s="1144">
        <v>53896</v>
      </c>
      <c r="AG128" s="1142"/>
      <c r="AH128" s="1142"/>
      <c r="AI128" s="1142"/>
      <c r="AJ128" s="1143"/>
      <c r="AK128" s="1144">
        <v>41600</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440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440</v>
      </c>
      <c r="DR128" s="1134"/>
      <c r="DS128" s="1134"/>
      <c r="DT128" s="1134"/>
      <c r="DU128" s="1134"/>
      <c r="DV128" s="1135" t="s">
        <v>440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3626206</v>
      </c>
      <c r="AB129" s="1053"/>
      <c r="AC129" s="1053"/>
      <c r="AD129" s="1053"/>
      <c r="AE129" s="1054"/>
      <c r="AF129" s="1055">
        <v>3562307</v>
      </c>
      <c r="AG129" s="1053"/>
      <c r="AH129" s="1053"/>
      <c r="AI129" s="1053"/>
      <c r="AJ129" s="1054"/>
      <c r="AK129" s="1055">
        <v>3565257</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821343</v>
      </c>
      <c r="AB130" s="1053"/>
      <c r="AC130" s="1053"/>
      <c r="AD130" s="1053"/>
      <c r="AE130" s="1054"/>
      <c r="AF130" s="1055">
        <v>807496</v>
      </c>
      <c r="AG130" s="1053"/>
      <c r="AH130" s="1053"/>
      <c r="AI130" s="1053"/>
      <c r="AJ130" s="1054"/>
      <c r="AK130" s="1055">
        <v>799752</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11.1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2804863</v>
      </c>
      <c r="AB131" s="1078"/>
      <c r="AC131" s="1078"/>
      <c r="AD131" s="1078"/>
      <c r="AE131" s="1079"/>
      <c r="AF131" s="1077">
        <v>2754811</v>
      </c>
      <c r="AG131" s="1078"/>
      <c r="AH131" s="1078"/>
      <c r="AI131" s="1078"/>
      <c r="AJ131" s="1079"/>
      <c r="AK131" s="1077">
        <v>2765505</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v>73.3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10.11603775</v>
      </c>
      <c r="AB132" s="1194"/>
      <c r="AC132" s="1194"/>
      <c r="AD132" s="1194"/>
      <c r="AE132" s="1195"/>
      <c r="AF132" s="1196">
        <v>11.038470520000001</v>
      </c>
      <c r="AG132" s="1194"/>
      <c r="AH132" s="1194"/>
      <c r="AI132" s="1194"/>
      <c r="AJ132" s="1195"/>
      <c r="AK132" s="1196">
        <v>12.38323561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10</v>
      </c>
      <c r="AB133" s="1177"/>
      <c r="AC133" s="1177"/>
      <c r="AD133" s="1177"/>
      <c r="AE133" s="1178"/>
      <c r="AF133" s="1176">
        <v>10.6</v>
      </c>
      <c r="AG133" s="1177"/>
      <c r="AH133" s="1177"/>
      <c r="AI133" s="1177"/>
      <c r="AJ133" s="1178"/>
      <c r="AK133" s="1176">
        <v>11.1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J0Hi30LWGid0W1ye4Tkbdqi3g2cVCU2lSDPL/aC8QZlCOPTnPivXXVaHQHVAPd4a34vnPhJcRnZ2n3ySlv6rw==" saltValue="WtTzDVHdc67CJPzzppmy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41HAeJ89kuQJ+v47LM8nAF7pTfNuuEagpTSYIVFQ1U9Kss7ytaokBl9m/EUTU+BAkK9f0axZqX+axKMhuRg==" saltValue="7KVHfG3W36z/q2aR5pi7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5LCU3QQRjRhcHMq0GTx4g8SOLzDjOkNEC2F/pKN9YgfgyytK12eWwrRZaUYXl6mFKx4ZZwfFMXh9t9gOrzpg==" saltValue="E0VZClNl3VsV7fj07HdH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771294</v>
      </c>
      <c r="AP9" s="313">
        <v>128656</v>
      </c>
      <c r="AQ9" s="314">
        <v>114878</v>
      </c>
      <c r="AR9" s="315">
        <v>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149830</v>
      </c>
      <c r="AP10" s="316">
        <v>24992</v>
      </c>
      <c r="AQ10" s="317">
        <v>13315</v>
      </c>
      <c r="AR10" s="318">
        <v>87.7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127053</v>
      </c>
      <c r="AP11" s="316">
        <v>21193</v>
      </c>
      <c r="AQ11" s="317">
        <v>14277</v>
      </c>
      <c r="AR11" s="318">
        <v>48.4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77352</v>
      </c>
      <c r="AP12" s="316">
        <v>12903</v>
      </c>
      <c r="AQ12" s="317">
        <v>1942</v>
      </c>
      <c r="AR12" s="318">
        <v>564.4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31855</v>
      </c>
      <c r="AP14" s="316">
        <v>5314</v>
      </c>
      <c r="AQ14" s="317">
        <v>4702</v>
      </c>
      <c r="AR14" s="318">
        <v>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26057</v>
      </c>
      <c r="AP15" s="316">
        <v>4346</v>
      </c>
      <c r="AQ15" s="317">
        <v>3059</v>
      </c>
      <c r="AR15" s="318">
        <v>42.1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-66550</v>
      </c>
      <c r="AP16" s="316">
        <v>-11101</v>
      </c>
      <c r="AQ16" s="317">
        <v>-10160</v>
      </c>
      <c r="AR16" s="318">
        <v>9.3000000000000007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1116891</v>
      </c>
      <c r="AP17" s="316">
        <v>186304</v>
      </c>
      <c r="AQ17" s="317">
        <v>142011</v>
      </c>
      <c r="AR17" s="318">
        <v>31.2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15.01</v>
      </c>
      <c r="AP21" s="329">
        <v>13.22</v>
      </c>
      <c r="AQ21" s="330">
        <v>1.79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97.8</v>
      </c>
      <c r="AP22" s="334">
        <v>95.9</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779095</v>
      </c>
      <c r="AP32" s="343">
        <v>129957</v>
      </c>
      <c r="AQ32" s="344">
        <v>72897</v>
      </c>
      <c r="AR32" s="345">
        <v>78.3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521</v>
      </c>
      <c r="AP34" s="343" t="s">
        <v>521</v>
      </c>
      <c r="AQ34" s="344">
        <v>43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272988</v>
      </c>
      <c r="AP35" s="343">
        <v>45536</v>
      </c>
      <c r="AQ35" s="344">
        <v>23889</v>
      </c>
      <c r="AR35" s="345">
        <v>90.6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131728</v>
      </c>
      <c r="AP36" s="343">
        <v>21973</v>
      </c>
      <c r="AQ36" s="344">
        <v>3700</v>
      </c>
      <c r="AR36" s="345">
        <v>493.9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t="s">
        <v>521</v>
      </c>
      <c r="AP37" s="343" t="s">
        <v>521</v>
      </c>
      <c r="AQ37" s="344">
        <v>740</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521</v>
      </c>
      <c r="AP38" s="346" t="s">
        <v>521</v>
      </c>
      <c r="AQ38" s="347">
        <v>3</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-41600</v>
      </c>
      <c r="AP39" s="343">
        <v>-6939</v>
      </c>
      <c r="AQ39" s="344">
        <v>-2140</v>
      </c>
      <c r="AR39" s="345">
        <v>224.3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-799752</v>
      </c>
      <c r="AP40" s="343">
        <v>-133403</v>
      </c>
      <c r="AQ40" s="344">
        <v>-70880</v>
      </c>
      <c r="AR40" s="345">
        <v>88.2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342459</v>
      </c>
      <c r="AP41" s="343">
        <v>57124</v>
      </c>
      <c r="AQ41" s="344">
        <v>28253</v>
      </c>
      <c r="AR41" s="345">
        <v>102.2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1749650</v>
      </c>
      <c r="AN51" s="365">
        <v>269633</v>
      </c>
      <c r="AO51" s="366">
        <v>57.6</v>
      </c>
      <c r="AP51" s="367">
        <v>128611</v>
      </c>
      <c r="AQ51" s="368">
        <v>7.5</v>
      </c>
      <c r="AR51" s="369">
        <v>50.1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406190</v>
      </c>
      <c r="AN52" s="373">
        <v>62597</v>
      </c>
      <c r="AO52" s="374">
        <v>-46</v>
      </c>
      <c r="AP52" s="375">
        <v>61552</v>
      </c>
      <c r="AQ52" s="376">
        <v>-10.1</v>
      </c>
      <c r="AR52" s="377">
        <v>-35.9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562565</v>
      </c>
      <c r="AN53" s="365">
        <v>88621</v>
      </c>
      <c r="AO53" s="366">
        <v>-67.099999999999994</v>
      </c>
      <c r="AP53" s="367">
        <v>138651</v>
      </c>
      <c r="AQ53" s="368">
        <v>7.8</v>
      </c>
      <c r="AR53" s="369">
        <v>-74.900000000000006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261412</v>
      </c>
      <c r="AN54" s="373">
        <v>41180</v>
      </c>
      <c r="AO54" s="374">
        <v>-34.200000000000003</v>
      </c>
      <c r="AP54" s="375">
        <v>71211</v>
      </c>
      <c r="AQ54" s="376">
        <v>15.7</v>
      </c>
      <c r="AR54" s="377">
        <v>-49.9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1123602</v>
      </c>
      <c r="AN55" s="365">
        <v>180556</v>
      </c>
      <c r="AO55" s="366">
        <v>103.7</v>
      </c>
      <c r="AP55" s="367">
        <v>122882</v>
      </c>
      <c r="AQ55" s="368">
        <v>-11.4</v>
      </c>
      <c r="AR55" s="369">
        <v>115.1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408998</v>
      </c>
      <c r="AN56" s="373">
        <v>65724</v>
      </c>
      <c r="AO56" s="374">
        <v>59.6</v>
      </c>
      <c r="AP56" s="375">
        <v>65785</v>
      </c>
      <c r="AQ56" s="376">
        <v>-7.6</v>
      </c>
      <c r="AR56" s="377">
        <v>67.2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587619</v>
      </c>
      <c r="AN57" s="365">
        <v>95953</v>
      </c>
      <c r="AO57" s="366">
        <v>-46.9</v>
      </c>
      <c r="AP57" s="367">
        <v>114790</v>
      </c>
      <c r="AQ57" s="368">
        <v>-6.6</v>
      </c>
      <c r="AR57" s="369">
        <v>-40.299999999999997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176077</v>
      </c>
      <c r="AN58" s="373">
        <v>28752</v>
      </c>
      <c r="AO58" s="374">
        <v>-56.3</v>
      </c>
      <c r="AP58" s="375">
        <v>55601</v>
      </c>
      <c r="AQ58" s="376">
        <v>-15.5</v>
      </c>
      <c r="AR58" s="377">
        <v>-40.799999999999997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1062216</v>
      </c>
      <c r="AN59" s="365">
        <v>177184</v>
      </c>
      <c r="AO59" s="366">
        <v>84.7</v>
      </c>
      <c r="AP59" s="367">
        <v>126262</v>
      </c>
      <c r="AQ59" s="368">
        <v>10</v>
      </c>
      <c r="AR59" s="369">
        <v>74.7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357167</v>
      </c>
      <c r="AN60" s="373">
        <v>59577</v>
      </c>
      <c r="AO60" s="374">
        <v>107.2</v>
      </c>
      <c r="AP60" s="375">
        <v>56769</v>
      </c>
      <c r="AQ60" s="376">
        <v>2.1</v>
      </c>
      <c r="AR60" s="377">
        <v>105.1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1017130</v>
      </c>
      <c r="AN61" s="380">
        <v>162389</v>
      </c>
      <c r="AO61" s="381">
        <v>26.4</v>
      </c>
      <c r="AP61" s="382">
        <v>126239</v>
      </c>
      <c r="AQ61" s="383">
        <v>1.5</v>
      </c>
      <c r="AR61" s="369">
        <v>24.9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321969</v>
      </c>
      <c r="AN62" s="373">
        <v>51566</v>
      </c>
      <c r="AO62" s="374">
        <v>6.1</v>
      </c>
      <c r="AP62" s="375">
        <v>62184</v>
      </c>
      <c r="AQ62" s="376">
        <v>-3.1</v>
      </c>
      <c r="AR62" s="377">
        <v>9.1999999999999993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86PLCqy0jSnG/LzaplDGBLSvaXG03jJjdnE4ruITd4m02pCFCNL6/Gn6QUxxrLhyV+FDw4GqwhCugNR8HgWiA==" saltValue="+QCWTJllJjLEU6YtY0Vc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DNVbXcYvQK0w9p1cjN1bbOIV11vas3QUpYgGEqPPIjOi/iLFu2QUDrIAPJY1vmLWlYjWDeo8CizBLt7Ls3zH0w==" saltValue="o7NFTGMYtWZUP1H5RsEG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A4YXQk1Vp6jxXaTLIVPDm7oYlcECqYwYDFcrgPRAYwc4AbZI/FDCRDEqBAq7zJMoFcbXtHln+bCfvQvVaDOATA==" saltValue="zQGEiEqPNuDy5VFctbeu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74.66</v>
      </c>
      <c r="G47" s="12">
        <v>74.03</v>
      </c>
      <c r="H47" s="12">
        <v>70.959999999999994</v>
      </c>
      <c r="I47" s="12">
        <v>65.19</v>
      </c>
      <c r="J47" s="13">
        <v>54.5</v>
      </c>
    </row>
    <row r="48" spans="2:10" ht="57.75" customHeight="1" x14ac:dyDescent="0.15">
      <c r="B48" s="14"/>
      <c r="C48" s="1238" t="s">
        <v>4</v>
      </c>
      <c r="D48" s="1238"/>
      <c r="E48" s="1239"/>
      <c r="F48" s="15">
        <v>6.98</v>
      </c>
      <c r="G48" s="16">
        <v>5.63</v>
      </c>
      <c r="H48" s="16">
        <v>2.12</v>
      </c>
      <c r="I48" s="16">
        <v>2.86</v>
      </c>
      <c r="J48" s="17">
        <v>4.4400000000000004</v>
      </c>
    </row>
    <row r="49" spans="2:10" ht="57.75" customHeight="1" thickBot="1" x14ac:dyDescent="0.2">
      <c r="B49" s="18"/>
      <c r="C49" s="1240" t="s">
        <v>5</v>
      </c>
      <c r="D49" s="1240"/>
      <c r="E49" s="1241"/>
      <c r="F49" s="19">
        <v>5.67</v>
      </c>
      <c r="G49" s="20" t="s">
        <v>567</v>
      </c>
      <c r="H49" s="20" t="s">
        <v>568</v>
      </c>
      <c r="I49" s="20" t="s">
        <v>569</v>
      </c>
      <c r="J49" s="21" t="s">
        <v>570</v>
      </c>
    </row>
    <row r="50" spans="2:10" ht="13.5" customHeight="1" x14ac:dyDescent="0.15"/>
  </sheetData>
  <sheetProtection algorithmName="SHA-512" hashValue="D9KZngdzJ3uEe2YBc+n2V6PijfirIn0t7hUb+1ImYUD7v0hsqCbED2hj1IkNVDzge9ftHZpOTNwGld/zzK/1qg==" saltValue="VJIbll3QALBf/X3fxRr5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2021-03-05T05:56:06Z</cp:lastPrinted>
  <dcterms:created xsi:type="dcterms:W3CDTF">2021-02-05T02:34:34Z</dcterms:created>
  <dcterms:modified xsi:type="dcterms:W3CDTF">2021-10-15T07:50:05Z</dcterms:modified>
  <cp:category/>
</cp:coreProperties>
</file>